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90" yWindow="1050" windowWidth="18405" windowHeight="9885" activeTab="2"/>
  </bookViews>
  <sheets>
    <sheet name="body" sheetId="1" r:id="rId1"/>
    <sheet name="zapíš výsledok" sheetId="4" r:id="rId2"/>
    <sheet name="HODNOTENIE" sheetId="2" r:id="rId3"/>
  </sheets>
  <definedNames>
    <definedName name="_xlnm._FilterDatabase" localSheetId="2" hidden="1">HODNOTENIE!$C$10:$Q$55</definedName>
    <definedName name="body">body!$D$8</definedName>
  </definedNames>
  <calcPr calcId="162913"/>
</workbook>
</file>

<file path=xl/calcChain.xml><?xml version="1.0" encoding="utf-8"?>
<calcChain xmlns="http://schemas.openxmlformats.org/spreadsheetml/2006/main">
  <c r="S22" i="2" l="1"/>
  <c r="S57" i="2" l="1"/>
  <c r="S55" i="2"/>
  <c r="S44" i="2"/>
  <c r="S34" i="2"/>
  <c r="C12" i="2"/>
  <c r="D12" i="2"/>
  <c r="E12" i="2"/>
  <c r="F12" i="2"/>
  <c r="G12" i="2"/>
  <c r="H12" i="2"/>
  <c r="I12" i="2"/>
  <c r="J12" i="2"/>
  <c r="K12" i="2"/>
  <c r="L12" i="2"/>
  <c r="M12" i="2"/>
  <c r="N12" i="2"/>
  <c r="C13" i="2"/>
  <c r="D13" i="2"/>
  <c r="E13" i="2"/>
  <c r="F13" i="2"/>
  <c r="G13" i="2"/>
  <c r="H13" i="2"/>
  <c r="I13" i="2"/>
  <c r="J13" i="2"/>
  <c r="K13" i="2"/>
  <c r="L13" i="2"/>
  <c r="M13" i="2"/>
  <c r="N13" i="2"/>
  <c r="C14" i="2"/>
  <c r="D14" i="2"/>
  <c r="E14" i="2"/>
  <c r="F14" i="2"/>
  <c r="G14" i="2"/>
  <c r="H14" i="2"/>
  <c r="I14" i="2"/>
  <c r="J14" i="2"/>
  <c r="K14" i="2"/>
  <c r="L14" i="2"/>
  <c r="M14" i="2"/>
  <c r="N14" i="2"/>
  <c r="C15" i="2"/>
  <c r="D15" i="2"/>
  <c r="E15" i="2"/>
  <c r="F15" i="2"/>
  <c r="G15" i="2"/>
  <c r="H15" i="2"/>
  <c r="I15" i="2"/>
  <c r="J15" i="2"/>
  <c r="K15" i="2"/>
  <c r="L15" i="2"/>
  <c r="M15" i="2"/>
  <c r="N15" i="2"/>
  <c r="C16" i="2"/>
  <c r="D16" i="2"/>
  <c r="E16" i="2"/>
  <c r="F16" i="2"/>
  <c r="G16" i="2"/>
  <c r="H16" i="2"/>
  <c r="I16" i="2"/>
  <c r="J16" i="2"/>
  <c r="K16" i="2"/>
  <c r="L16" i="2"/>
  <c r="M16" i="2"/>
  <c r="N16" i="2"/>
  <c r="C17" i="2"/>
  <c r="D17" i="2"/>
  <c r="E17" i="2"/>
  <c r="F17" i="2"/>
  <c r="G17" i="2"/>
  <c r="H17" i="2"/>
  <c r="I17" i="2"/>
  <c r="J17" i="2"/>
  <c r="K17" i="2"/>
  <c r="L17" i="2"/>
  <c r="M17" i="2"/>
  <c r="N17" i="2"/>
  <c r="C18" i="2"/>
  <c r="D18" i="2"/>
  <c r="E18" i="2"/>
  <c r="F18" i="2"/>
  <c r="G18" i="2"/>
  <c r="H18" i="2"/>
  <c r="I18" i="2"/>
  <c r="J18" i="2"/>
  <c r="K18" i="2"/>
  <c r="L18" i="2"/>
  <c r="M18" i="2"/>
  <c r="N18" i="2"/>
  <c r="C19" i="2"/>
  <c r="D19" i="2"/>
  <c r="E19" i="2"/>
  <c r="F19" i="2"/>
  <c r="G19" i="2"/>
  <c r="H19" i="2"/>
  <c r="I19" i="2"/>
  <c r="J19" i="2"/>
  <c r="K19" i="2"/>
  <c r="L19" i="2"/>
  <c r="M19" i="2"/>
  <c r="N19" i="2"/>
  <c r="C20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F21" i="2"/>
  <c r="G21" i="2"/>
  <c r="H21" i="2"/>
  <c r="I21" i="2"/>
  <c r="J21" i="2"/>
  <c r="K21" i="2"/>
  <c r="L21" i="2"/>
  <c r="M21" i="2"/>
  <c r="N21" i="2"/>
  <c r="C22" i="2"/>
  <c r="D22" i="2"/>
  <c r="E22" i="2"/>
  <c r="F22" i="2"/>
  <c r="G22" i="2"/>
  <c r="H22" i="2"/>
  <c r="I22" i="2"/>
  <c r="J22" i="2"/>
  <c r="K22" i="2"/>
  <c r="L22" i="2"/>
  <c r="M22" i="2"/>
  <c r="N22" i="2"/>
  <c r="C23" i="2"/>
  <c r="D23" i="2"/>
  <c r="E23" i="2"/>
  <c r="F23" i="2"/>
  <c r="G23" i="2"/>
  <c r="H23" i="2"/>
  <c r="I23" i="2"/>
  <c r="J23" i="2"/>
  <c r="K23" i="2"/>
  <c r="L23" i="2"/>
  <c r="M23" i="2"/>
  <c r="N23" i="2"/>
  <c r="C24" i="2"/>
  <c r="D24" i="2"/>
  <c r="E24" i="2"/>
  <c r="F24" i="2"/>
  <c r="G24" i="2"/>
  <c r="H24" i="2"/>
  <c r="I24" i="2"/>
  <c r="J24" i="2"/>
  <c r="K24" i="2"/>
  <c r="L24" i="2"/>
  <c r="M24" i="2"/>
  <c r="N24" i="2"/>
  <c r="C25" i="2"/>
  <c r="D25" i="2"/>
  <c r="E25" i="2"/>
  <c r="F25" i="2"/>
  <c r="G25" i="2"/>
  <c r="H25" i="2"/>
  <c r="I25" i="2"/>
  <c r="J25" i="2"/>
  <c r="K25" i="2"/>
  <c r="L25" i="2"/>
  <c r="M25" i="2"/>
  <c r="N25" i="2"/>
  <c r="C26" i="2"/>
  <c r="D26" i="2"/>
  <c r="E26" i="2"/>
  <c r="F26" i="2"/>
  <c r="G26" i="2"/>
  <c r="H26" i="2"/>
  <c r="I26" i="2"/>
  <c r="J26" i="2"/>
  <c r="K26" i="2"/>
  <c r="L26" i="2"/>
  <c r="M26" i="2"/>
  <c r="N26" i="2"/>
  <c r="C27" i="2"/>
  <c r="D27" i="2"/>
  <c r="E27" i="2"/>
  <c r="F27" i="2"/>
  <c r="G27" i="2"/>
  <c r="H27" i="2"/>
  <c r="I27" i="2"/>
  <c r="J27" i="2"/>
  <c r="K27" i="2"/>
  <c r="L27" i="2"/>
  <c r="M27" i="2"/>
  <c r="N27" i="2"/>
  <c r="C28" i="2"/>
  <c r="D28" i="2"/>
  <c r="E28" i="2"/>
  <c r="F28" i="2"/>
  <c r="G28" i="2"/>
  <c r="H28" i="2"/>
  <c r="I28" i="2"/>
  <c r="J28" i="2"/>
  <c r="K28" i="2"/>
  <c r="L28" i="2"/>
  <c r="M28" i="2"/>
  <c r="N28" i="2"/>
  <c r="C29" i="2"/>
  <c r="D29" i="2"/>
  <c r="E29" i="2"/>
  <c r="F29" i="2"/>
  <c r="G29" i="2"/>
  <c r="H29" i="2"/>
  <c r="I29" i="2"/>
  <c r="J29" i="2"/>
  <c r="K29" i="2"/>
  <c r="L29" i="2"/>
  <c r="M29" i="2"/>
  <c r="N29" i="2"/>
  <c r="C30" i="2"/>
  <c r="D30" i="2"/>
  <c r="E30" i="2"/>
  <c r="F30" i="2"/>
  <c r="G30" i="2"/>
  <c r="H30" i="2"/>
  <c r="I30" i="2"/>
  <c r="J30" i="2"/>
  <c r="K30" i="2"/>
  <c r="L30" i="2"/>
  <c r="M30" i="2"/>
  <c r="N30" i="2"/>
  <c r="C31" i="2"/>
  <c r="D31" i="2"/>
  <c r="E31" i="2"/>
  <c r="F31" i="2"/>
  <c r="G31" i="2"/>
  <c r="H31" i="2"/>
  <c r="I31" i="2"/>
  <c r="J31" i="2"/>
  <c r="K31" i="2"/>
  <c r="L31" i="2"/>
  <c r="M31" i="2"/>
  <c r="N31" i="2"/>
  <c r="C32" i="2"/>
  <c r="D32" i="2"/>
  <c r="E32" i="2"/>
  <c r="F32" i="2"/>
  <c r="G32" i="2"/>
  <c r="H32" i="2"/>
  <c r="I32" i="2"/>
  <c r="J32" i="2"/>
  <c r="K32" i="2"/>
  <c r="L32" i="2"/>
  <c r="M32" i="2"/>
  <c r="N32" i="2"/>
  <c r="C33" i="2"/>
  <c r="D33" i="2"/>
  <c r="E33" i="2"/>
  <c r="F33" i="2"/>
  <c r="G33" i="2"/>
  <c r="H33" i="2"/>
  <c r="I33" i="2"/>
  <c r="J33" i="2"/>
  <c r="K33" i="2"/>
  <c r="L33" i="2"/>
  <c r="M33" i="2"/>
  <c r="N33" i="2"/>
  <c r="C34" i="2"/>
  <c r="D34" i="2"/>
  <c r="E34" i="2"/>
  <c r="F34" i="2"/>
  <c r="G34" i="2"/>
  <c r="H34" i="2"/>
  <c r="I34" i="2"/>
  <c r="J34" i="2"/>
  <c r="K34" i="2"/>
  <c r="L34" i="2"/>
  <c r="M34" i="2"/>
  <c r="N34" i="2"/>
  <c r="C35" i="2"/>
  <c r="D35" i="2"/>
  <c r="E35" i="2"/>
  <c r="F35" i="2"/>
  <c r="G35" i="2"/>
  <c r="H35" i="2"/>
  <c r="I35" i="2"/>
  <c r="J35" i="2"/>
  <c r="K35" i="2"/>
  <c r="L35" i="2"/>
  <c r="M35" i="2"/>
  <c r="N35" i="2"/>
  <c r="C36" i="2"/>
  <c r="D36" i="2"/>
  <c r="E36" i="2"/>
  <c r="F36" i="2"/>
  <c r="G36" i="2"/>
  <c r="H36" i="2"/>
  <c r="I36" i="2"/>
  <c r="J36" i="2"/>
  <c r="K36" i="2"/>
  <c r="L36" i="2"/>
  <c r="M36" i="2"/>
  <c r="N36" i="2"/>
  <c r="C37" i="2"/>
  <c r="D37" i="2"/>
  <c r="E37" i="2"/>
  <c r="F37" i="2"/>
  <c r="G37" i="2"/>
  <c r="H37" i="2"/>
  <c r="I37" i="2"/>
  <c r="J37" i="2"/>
  <c r="K37" i="2"/>
  <c r="L37" i="2"/>
  <c r="M37" i="2"/>
  <c r="N37" i="2"/>
  <c r="C38" i="2"/>
  <c r="D38" i="2"/>
  <c r="E38" i="2"/>
  <c r="F38" i="2"/>
  <c r="G38" i="2"/>
  <c r="H38" i="2"/>
  <c r="I38" i="2"/>
  <c r="J38" i="2"/>
  <c r="K38" i="2"/>
  <c r="L38" i="2"/>
  <c r="M38" i="2"/>
  <c r="N38" i="2"/>
  <c r="C39" i="2"/>
  <c r="D39" i="2"/>
  <c r="E39" i="2"/>
  <c r="F39" i="2"/>
  <c r="G39" i="2"/>
  <c r="H39" i="2"/>
  <c r="I39" i="2"/>
  <c r="J39" i="2"/>
  <c r="K39" i="2"/>
  <c r="L39" i="2"/>
  <c r="M39" i="2"/>
  <c r="N39" i="2"/>
  <c r="C40" i="2"/>
  <c r="D40" i="2"/>
  <c r="E40" i="2"/>
  <c r="F40" i="2"/>
  <c r="G40" i="2"/>
  <c r="H40" i="2"/>
  <c r="I40" i="2"/>
  <c r="J40" i="2"/>
  <c r="K40" i="2"/>
  <c r="L40" i="2"/>
  <c r="M40" i="2"/>
  <c r="N40" i="2"/>
  <c r="C41" i="2"/>
  <c r="D41" i="2"/>
  <c r="E41" i="2"/>
  <c r="F41" i="2"/>
  <c r="G41" i="2"/>
  <c r="H41" i="2"/>
  <c r="I41" i="2"/>
  <c r="J41" i="2"/>
  <c r="K41" i="2"/>
  <c r="L41" i="2"/>
  <c r="M41" i="2"/>
  <c r="N41" i="2"/>
  <c r="C42" i="2"/>
  <c r="D42" i="2"/>
  <c r="E42" i="2"/>
  <c r="F42" i="2"/>
  <c r="G42" i="2"/>
  <c r="H42" i="2"/>
  <c r="I42" i="2"/>
  <c r="J42" i="2"/>
  <c r="K42" i="2"/>
  <c r="L42" i="2"/>
  <c r="M42" i="2"/>
  <c r="N42" i="2"/>
  <c r="C43" i="2"/>
  <c r="D43" i="2"/>
  <c r="E43" i="2"/>
  <c r="F43" i="2"/>
  <c r="G43" i="2"/>
  <c r="H43" i="2"/>
  <c r="I43" i="2"/>
  <c r="J43" i="2"/>
  <c r="K43" i="2"/>
  <c r="L43" i="2"/>
  <c r="M43" i="2"/>
  <c r="N43" i="2"/>
  <c r="C44" i="2"/>
  <c r="D44" i="2"/>
  <c r="E44" i="2"/>
  <c r="F44" i="2"/>
  <c r="G44" i="2"/>
  <c r="H44" i="2"/>
  <c r="I44" i="2"/>
  <c r="J44" i="2"/>
  <c r="K44" i="2"/>
  <c r="L44" i="2"/>
  <c r="M44" i="2"/>
  <c r="N44" i="2"/>
  <c r="C45" i="2"/>
  <c r="D45" i="2"/>
  <c r="E45" i="2"/>
  <c r="F45" i="2"/>
  <c r="G45" i="2"/>
  <c r="H45" i="2"/>
  <c r="I45" i="2"/>
  <c r="J45" i="2"/>
  <c r="K45" i="2"/>
  <c r="L45" i="2"/>
  <c r="M45" i="2"/>
  <c r="N45" i="2"/>
  <c r="C46" i="2"/>
  <c r="D46" i="2"/>
  <c r="E46" i="2"/>
  <c r="F46" i="2"/>
  <c r="G46" i="2"/>
  <c r="H46" i="2"/>
  <c r="I46" i="2"/>
  <c r="J46" i="2"/>
  <c r="K46" i="2"/>
  <c r="L46" i="2"/>
  <c r="M46" i="2"/>
  <c r="N46" i="2"/>
  <c r="C47" i="2"/>
  <c r="D47" i="2"/>
  <c r="E47" i="2"/>
  <c r="F47" i="2"/>
  <c r="G47" i="2"/>
  <c r="H47" i="2"/>
  <c r="I47" i="2"/>
  <c r="J47" i="2"/>
  <c r="K47" i="2"/>
  <c r="L47" i="2"/>
  <c r="M47" i="2"/>
  <c r="N47" i="2"/>
  <c r="C48" i="2"/>
  <c r="D48" i="2"/>
  <c r="E48" i="2"/>
  <c r="F48" i="2"/>
  <c r="G48" i="2"/>
  <c r="H48" i="2"/>
  <c r="I48" i="2"/>
  <c r="J48" i="2"/>
  <c r="K48" i="2"/>
  <c r="L48" i="2"/>
  <c r="M48" i="2"/>
  <c r="N48" i="2"/>
  <c r="C49" i="2"/>
  <c r="D49" i="2"/>
  <c r="E49" i="2"/>
  <c r="F49" i="2"/>
  <c r="G49" i="2"/>
  <c r="H49" i="2"/>
  <c r="I49" i="2"/>
  <c r="J49" i="2"/>
  <c r="K49" i="2"/>
  <c r="L49" i="2"/>
  <c r="M49" i="2"/>
  <c r="N49" i="2"/>
  <c r="C50" i="2"/>
  <c r="D50" i="2"/>
  <c r="E50" i="2"/>
  <c r="F50" i="2"/>
  <c r="G50" i="2"/>
  <c r="H50" i="2"/>
  <c r="I50" i="2"/>
  <c r="J50" i="2"/>
  <c r="K50" i="2"/>
  <c r="L50" i="2"/>
  <c r="M50" i="2"/>
  <c r="N50" i="2"/>
  <c r="C51" i="2"/>
  <c r="D51" i="2"/>
  <c r="E51" i="2"/>
  <c r="F51" i="2"/>
  <c r="G51" i="2"/>
  <c r="H51" i="2"/>
  <c r="I51" i="2"/>
  <c r="J51" i="2"/>
  <c r="K51" i="2"/>
  <c r="L51" i="2"/>
  <c r="M51" i="2"/>
  <c r="N51" i="2"/>
  <c r="C52" i="2"/>
  <c r="D52" i="2"/>
  <c r="E52" i="2"/>
  <c r="F52" i="2"/>
  <c r="G52" i="2"/>
  <c r="H52" i="2"/>
  <c r="I52" i="2"/>
  <c r="J52" i="2"/>
  <c r="K52" i="2"/>
  <c r="L52" i="2"/>
  <c r="M52" i="2"/>
  <c r="N52" i="2"/>
  <c r="C53" i="2"/>
  <c r="D53" i="2"/>
  <c r="E53" i="2"/>
  <c r="F53" i="2"/>
  <c r="G53" i="2"/>
  <c r="H53" i="2"/>
  <c r="I53" i="2"/>
  <c r="J53" i="2"/>
  <c r="K53" i="2"/>
  <c r="L53" i="2"/>
  <c r="M53" i="2"/>
  <c r="N53" i="2"/>
  <c r="C54" i="2"/>
  <c r="D54" i="2"/>
  <c r="E54" i="2"/>
  <c r="F54" i="2"/>
  <c r="G54" i="2"/>
  <c r="H54" i="2"/>
  <c r="I54" i="2"/>
  <c r="J54" i="2"/>
  <c r="K54" i="2"/>
  <c r="L54" i="2"/>
  <c r="M54" i="2"/>
  <c r="N54" i="2"/>
  <c r="C55" i="2"/>
  <c r="D55" i="2"/>
  <c r="E55" i="2"/>
  <c r="F55" i="2"/>
  <c r="G55" i="2"/>
  <c r="H55" i="2"/>
  <c r="I55" i="2"/>
  <c r="J55" i="2"/>
  <c r="K55" i="2"/>
  <c r="L55" i="2"/>
  <c r="M55" i="2"/>
  <c r="N55" i="2"/>
  <c r="C56" i="2"/>
  <c r="D56" i="2"/>
  <c r="E56" i="2"/>
  <c r="F56" i="2"/>
  <c r="G56" i="2"/>
  <c r="H56" i="2"/>
  <c r="I56" i="2"/>
  <c r="J56" i="2"/>
  <c r="K56" i="2"/>
  <c r="L56" i="2"/>
  <c r="M56" i="2"/>
  <c r="N56" i="2"/>
  <c r="B13" i="2" l="1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12" i="2"/>
  <c r="P42" i="2" l="1"/>
  <c r="P50" i="2"/>
  <c r="P26" i="2"/>
  <c r="P18" i="2"/>
  <c r="P34" i="2"/>
  <c r="P12" i="2"/>
  <c r="P56" i="2"/>
  <c r="P55" i="2"/>
  <c r="P54" i="2"/>
  <c r="P53" i="2"/>
  <c r="P52" i="2"/>
  <c r="P51" i="2"/>
  <c r="P49" i="2"/>
  <c r="P48" i="2"/>
  <c r="P47" i="2"/>
  <c r="P46" i="2"/>
  <c r="P45" i="2"/>
  <c r="P44" i="2"/>
  <c r="P43" i="2"/>
  <c r="P41" i="2"/>
  <c r="P40" i="2"/>
  <c r="P39" i="2"/>
  <c r="P38" i="2"/>
  <c r="P37" i="2"/>
  <c r="P36" i="2"/>
  <c r="P35" i="2"/>
  <c r="P33" i="2"/>
  <c r="P32" i="2"/>
  <c r="P31" i="2"/>
  <c r="P30" i="2"/>
  <c r="P29" i="2"/>
  <c r="P28" i="2"/>
  <c r="P27" i="2"/>
  <c r="P25" i="2"/>
  <c r="P24" i="2"/>
  <c r="P23" i="2"/>
  <c r="P22" i="2"/>
  <c r="P21" i="2"/>
  <c r="P20" i="2"/>
  <c r="P19" i="2"/>
  <c r="P17" i="2"/>
  <c r="P16" i="2"/>
  <c r="P15" i="2"/>
  <c r="P14" i="2"/>
  <c r="P13" i="2"/>
  <c r="F11" i="2" l="1"/>
  <c r="E11" i="2"/>
  <c r="Z1" i="2" l="1"/>
  <c r="W3" i="2"/>
  <c r="AB1" i="2"/>
  <c r="R2" i="2" s="1"/>
  <c r="G11" i="2"/>
  <c r="H11" i="2"/>
  <c r="I11" i="2"/>
  <c r="J11" i="2"/>
  <c r="K11" i="2"/>
  <c r="L11" i="2"/>
  <c r="M11" i="2"/>
  <c r="N11" i="2"/>
  <c r="G10" i="2"/>
  <c r="B11" i="2"/>
  <c r="C11" i="2"/>
  <c r="D11" i="2"/>
  <c r="D10" i="2"/>
  <c r="N10" i="2"/>
  <c r="C10" i="2"/>
  <c r="E10" i="2"/>
  <c r="M10" i="2"/>
  <c r="H10" i="2"/>
  <c r="X7" i="2" l="1"/>
  <c r="W2" i="2"/>
  <c r="P11" i="2"/>
  <c r="X8" i="2" s="1"/>
  <c r="X6" i="2" l="1"/>
  <c r="X5" i="2"/>
  <c r="X4" i="2"/>
  <c r="X9" i="2"/>
  <c r="P57" i="2"/>
  <c r="Z5" i="2"/>
  <c r="Z7" i="2"/>
  <c r="Z6" i="2"/>
  <c r="Z9" i="2"/>
  <c r="Z8" i="2"/>
  <c r="Z4" i="2"/>
  <c r="P7" i="2" l="1"/>
  <c r="R8" i="2" s="1"/>
  <c r="AA9" i="2" s="1"/>
  <c r="AA4" i="2" l="1"/>
  <c r="AB4" i="2" s="1"/>
  <c r="AC4" i="2" s="1"/>
  <c r="AA5" i="2"/>
  <c r="AB5" i="2" s="1"/>
  <c r="AC5" i="2" s="1"/>
  <c r="AA8" i="2"/>
  <c r="AB8" i="2" s="1"/>
  <c r="AC8" i="2" s="1"/>
  <c r="AA7" i="2"/>
  <c r="AB7" i="2" s="1"/>
  <c r="AC7" i="2" s="1"/>
  <c r="AA6" i="2"/>
  <c r="AB6" i="2" s="1"/>
  <c r="AC6" i="2" s="1"/>
  <c r="P8" i="2"/>
  <c r="Q39" i="2" s="1"/>
  <c r="AB9" i="2"/>
  <c r="AC9" i="2" s="1"/>
  <c r="R7" i="2"/>
  <c r="Q40" i="2" l="1"/>
  <c r="Q36" i="2"/>
  <c r="Q21" i="2"/>
  <c r="Q49" i="2"/>
  <c r="Q31" i="2"/>
  <c r="Q18" i="2"/>
  <c r="Q27" i="2"/>
  <c r="Q24" i="2"/>
  <c r="Q32" i="2"/>
  <c r="Q55" i="2"/>
  <c r="Q51" i="2"/>
  <c r="Q20" i="2"/>
  <c r="Q13" i="2"/>
  <c r="Q16" i="2"/>
  <c r="Q42" i="2"/>
  <c r="Q25" i="2"/>
  <c r="Q34" i="2"/>
  <c r="Q37" i="2"/>
  <c r="Q26" i="2"/>
  <c r="Q54" i="2"/>
  <c r="Q33" i="2"/>
  <c r="Q53" i="2"/>
  <c r="Q30" i="2"/>
  <c r="Q23" i="2"/>
  <c r="Q19" i="2"/>
  <c r="Q52" i="2"/>
  <c r="Q50" i="2"/>
  <c r="Q38" i="2"/>
  <c r="Q47" i="2"/>
  <c r="Q45" i="2"/>
  <c r="Q12" i="2"/>
  <c r="Q44" i="2"/>
  <c r="Q41" i="2"/>
  <c r="S38" i="2" s="1"/>
  <c r="Q46" i="2"/>
  <c r="Q28" i="2"/>
  <c r="Q48" i="2"/>
  <c r="Q17" i="2"/>
  <c r="Q15" i="2"/>
  <c r="Q29" i="2"/>
  <c r="Q43" i="2"/>
  <c r="Q35" i="2"/>
  <c r="Q22" i="2"/>
  <c r="Q56" i="2"/>
  <c r="Q14" i="2"/>
  <c r="AC10" i="2"/>
  <c r="Q11" i="2"/>
  <c r="AB10" i="2"/>
  <c r="S39" i="2" l="1"/>
  <c r="S37" i="2"/>
  <c r="R22" i="2"/>
  <c r="T22" i="2" s="1"/>
  <c r="R55" i="2"/>
  <c r="T55" i="2" s="1"/>
  <c r="R34" i="2"/>
  <c r="T34" i="2" s="1"/>
  <c r="R44" i="2"/>
  <c r="T44" i="2" s="1"/>
  <c r="P5" i="2"/>
  <c r="Q57" i="2"/>
  <c r="D9" i="2"/>
  <c r="R57" i="2" l="1"/>
  <c r="T57" i="2"/>
</calcChain>
</file>

<file path=xl/sharedStrings.xml><?xml version="1.0" encoding="utf-8"?>
<sst xmlns="http://schemas.openxmlformats.org/spreadsheetml/2006/main" count="228" uniqueCount="118">
  <si>
    <t>OMEJ</t>
  </si>
  <si>
    <t>EYOF</t>
  </si>
  <si>
    <t>YOG</t>
  </si>
  <si>
    <t>Jibu cup</t>
  </si>
  <si>
    <t xml:space="preserve">MSR </t>
  </si>
  <si>
    <t>body</t>
  </si>
  <si>
    <t>dotácia</t>
  </si>
  <si>
    <t>MSJ a K</t>
  </si>
  <si>
    <t>Klub</t>
  </si>
  <si>
    <t>Tréner</t>
  </si>
  <si>
    <t>meno:</t>
  </si>
  <si>
    <t>IBU</t>
  </si>
  <si>
    <t xml:space="preserve">Dotácia SZB </t>
  </si>
  <si>
    <t>Počet zaradených</t>
  </si>
  <si>
    <t>Minimálna garancia</t>
  </si>
  <si>
    <t>Spolu</t>
  </si>
  <si>
    <t>Súčet bodov</t>
  </si>
  <si>
    <t>Hodnota bodu</t>
  </si>
  <si>
    <t>Financie SPOLU:</t>
  </si>
  <si>
    <t>prispôsobiť</t>
  </si>
  <si>
    <t>UMB</t>
  </si>
  <si>
    <t xml:space="preserve">ON </t>
  </si>
  <si>
    <t>SLP</t>
  </si>
  <si>
    <t>Celkom</t>
  </si>
  <si>
    <t>JIBU cup</t>
  </si>
  <si>
    <t>ON</t>
  </si>
  <si>
    <t>CTM</t>
  </si>
  <si>
    <t>FAN</t>
  </si>
  <si>
    <t>Osrblie</t>
  </si>
  <si>
    <t>Podbrezová</t>
  </si>
  <si>
    <t>SKP</t>
  </si>
  <si>
    <t xml:space="preserve">IP </t>
  </si>
  <si>
    <t>príplatky</t>
  </si>
  <si>
    <t>počet úväzkov</t>
  </si>
  <si>
    <t>zaklad úväzku</t>
  </si>
  <si>
    <t>Rozpočet</t>
  </si>
  <si>
    <t>Spolu kontrolný súčet</t>
  </si>
  <si>
    <t>základ úväzku</t>
  </si>
  <si>
    <t>príplatok výsledky</t>
  </si>
  <si>
    <t>Základ</t>
  </si>
  <si>
    <t>Príplatok</t>
  </si>
  <si>
    <t>Budget príplatok</t>
  </si>
  <si>
    <t>Budget základ</t>
  </si>
  <si>
    <t>Mesačne</t>
  </si>
  <si>
    <t>Spolu za rok</t>
  </si>
  <si>
    <t xml:space="preserve">Trénerské zabezpečenie </t>
  </si>
  <si>
    <t>nové</t>
  </si>
  <si>
    <t xml:space="preserve">nové </t>
  </si>
  <si>
    <t>SLP Celkom</t>
  </si>
  <si>
    <t xml:space="preserve">SLP </t>
  </si>
  <si>
    <t xml:space="preserve">J IP  </t>
  </si>
  <si>
    <t>J IP Celkom</t>
  </si>
  <si>
    <t>Počet športovcov</t>
  </si>
  <si>
    <t xml:space="preserve">Bodové ohodnotenie najlepšieho dosiahnutého výsledku pre výpočet finančnej podpory CTM </t>
  </si>
  <si>
    <t>od 2021</t>
  </si>
  <si>
    <t xml:space="preserve">BELICAJ Sebastián </t>
  </si>
  <si>
    <t xml:space="preserve">ŠTECZOVÁ Veronika </t>
  </si>
  <si>
    <t xml:space="preserve">GARGULÁKOVÁ Alžbeta </t>
  </si>
  <si>
    <t xml:space="preserve">MAZALOVÁ Adela </t>
  </si>
  <si>
    <t xml:space="preserve">BADÁŇ Matej </t>
  </si>
  <si>
    <t xml:space="preserve">MAŤKO Martin </t>
  </si>
  <si>
    <t xml:space="preserve">CIENIK Martin </t>
  </si>
  <si>
    <t xml:space="preserve">MEJTSKÝ Maxim </t>
  </si>
  <si>
    <t xml:space="preserve">BELICAJ Benjamín </t>
  </si>
  <si>
    <t xml:space="preserve">MICHALECHOVÁ Veronika </t>
  </si>
  <si>
    <t xml:space="preserve">BACULÍKOVÁ Liliana </t>
  </si>
  <si>
    <t xml:space="preserve">VOZÁROVÁ Viktória </t>
  </si>
  <si>
    <t xml:space="preserve">HOLMIKOVÁ Veronika </t>
  </si>
  <si>
    <t xml:space="preserve">STRAKOVÁ Michaela </t>
  </si>
  <si>
    <t xml:space="preserve">ILAVSKÝ Sebastián </t>
  </si>
  <si>
    <t xml:space="preserve">MOLENTOVÁ Tamara </t>
  </si>
  <si>
    <t xml:space="preserve">PACEROVÁ Sára </t>
  </si>
  <si>
    <t xml:space="preserve">MAKOVÍNYOVÁ Kristína </t>
  </si>
  <si>
    <t xml:space="preserve">ADAMOV Michal </t>
  </si>
  <si>
    <t xml:space="preserve">MELICH Lucas </t>
  </si>
  <si>
    <t xml:space="preserve">SKLENÁRIK Markus </t>
  </si>
  <si>
    <t xml:space="preserve">LIPTAIOVÁ Adéla </t>
  </si>
  <si>
    <t xml:space="preserve">BORGUĽA Jakub </t>
  </si>
  <si>
    <t xml:space="preserve">TOTHOVÁ Rebeka </t>
  </si>
  <si>
    <t xml:space="preserve">MESZÁROŠOVÁ Lea </t>
  </si>
  <si>
    <t xml:space="preserve">ZVAROVÁ Ema </t>
  </si>
  <si>
    <t xml:space="preserve">LEŠTÁKOVÁ Lucia </t>
  </si>
  <si>
    <t xml:space="preserve">GREGOR Matej </t>
  </si>
  <si>
    <t xml:space="preserve">PATRÁŠOVÁ Dominika </t>
  </si>
  <si>
    <t xml:space="preserve">ČERNÁK Adam </t>
  </si>
  <si>
    <t xml:space="preserve">SKAČANOVÁ Barbara </t>
  </si>
  <si>
    <t xml:space="preserve">GLEZGO Juraj </t>
  </si>
  <si>
    <t xml:space="preserve">MELICHER Bruno </t>
  </si>
  <si>
    <t xml:space="preserve">SKPBB </t>
  </si>
  <si>
    <t xml:space="preserve">SKZP </t>
  </si>
  <si>
    <t xml:space="preserve">Tatran Hybe </t>
  </si>
  <si>
    <t xml:space="preserve">FANTEAMBB </t>
  </si>
  <si>
    <t xml:space="preserve">KBOSRBLIE </t>
  </si>
  <si>
    <t xml:space="preserve">KBBREZNO </t>
  </si>
  <si>
    <t xml:space="preserve">UMBBIATEAM </t>
  </si>
  <si>
    <t>spolu</t>
  </si>
  <si>
    <t>počet TŠ</t>
  </si>
  <si>
    <t>do testov</t>
  </si>
  <si>
    <t>2022/2023</t>
  </si>
  <si>
    <t>ŠKARVADOVÁ Nina</t>
  </si>
  <si>
    <t>ISKHAKOV Artur</t>
  </si>
  <si>
    <t xml:space="preserve">ADAMOV Ján </t>
  </si>
  <si>
    <t xml:space="preserve">DOBIAŠ Nikolaj František </t>
  </si>
  <si>
    <t>ADAMOV Šimon</t>
  </si>
  <si>
    <t xml:space="preserve">BERAXOVÁ Ema </t>
  </si>
  <si>
    <t xml:space="preserve">PACERA Radoslav </t>
  </si>
  <si>
    <t xml:space="preserve">UHLIAROVÁ Xénia </t>
  </si>
  <si>
    <t xml:space="preserve">SCHON Adam </t>
  </si>
  <si>
    <t>DONOVALOVÁ Anna</t>
  </si>
  <si>
    <t>KAPUSTOVÁ Ema</t>
  </si>
  <si>
    <t>SVRČINA Samuel</t>
  </si>
  <si>
    <t xml:space="preserve">GAJDOŠOVCI Oliver </t>
  </si>
  <si>
    <t xml:space="preserve">BIAMANIA </t>
  </si>
  <si>
    <t>Otchenash</t>
  </si>
  <si>
    <t>;</t>
  </si>
  <si>
    <t>ŽP</t>
  </si>
  <si>
    <t>BR</t>
  </si>
  <si>
    <t>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</si>
</sst>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_-* #,##0\ [$€-1]_-;\-* #,##0\ [$€-1]_-;_-* &quot;-&quot;??\ [$€-1]_-;_-@_-"/>
    <numFmt numFmtId="166" formatCode="_-* #,##0\ &quot;€&quot;_-;\-* #,##0\ &quot;€&quot;_-;_-* &quot;-&quot;??\ &quot;€&quot;_-;_-@_-"/>
    <numFmt numFmtId="167" formatCode="#,##0.00\ [$€-41B]"/>
    <numFmt numFmtId="168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10"/>
      <color rgb="FF00B050"/>
      <name val="Segoe UI"/>
      <family val="2"/>
      <charset val="238"/>
    </font>
    <font>
      <sz val="10"/>
      <color rgb="FF000000"/>
      <name val="Segoe UI"/>
      <family val="2"/>
      <charset val="238"/>
    </font>
    <font>
      <sz val="10"/>
      <color rgb="FFFF0000"/>
      <name val="Segoe UI"/>
      <family val="2"/>
      <charset val="238"/>
    </font>
    <font>
      <sz val="10"/>
      <name val="Segoe UI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9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8" fillId="4" borderId="0" xfId="0" applyFont="1" applyFill="1"/>
    <xf numFmtId="0" fontId="8" fillId="4" borderId="16" xfId="0" applyFont="1" applyFill="1" applyBorder="1"/>
    <xf numFmtId="0" fontId="6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0" borderId="16" xfId="0" applyFont="1" applyBorder="1"/>
    <xf numFmtId="0" fontId="1" fillId="0" borderId="17" xfId="0" applyFont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5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6" fillId="0" borderId="0" xfId="0" applyFont="1"/>
    <xf numFmtId="1" fontId="0" fillId="0" borderId="0" xfId="0" applyNumberFormat="1"/>
    <xf numFmtId="0" fontId="5" fillId="0" borderId="1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166" fontId="0" fillId="0" borderId="20" xfId="1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/>
    <xf numFmtId="0" fontId="0" fillId="0" borderId="23" xfId="0" applyBorder="1"/>
    <xf numFmtId="0" fontId="0" fillId="0" borderId="6" xfId="0" applyBorder="1" applyAlignment="1">
      <alignment horizontal="center"/>
    </xf>
    <xf numFmtId="165" fontId="0" fillId="0" borderId="6" xfId="0" applyNumberFormat="1" applyBorder="1"/>
    <xf numFmtId="165" fontId="0" fillId="0" borderId="9" xfId="0" applyNumberFormat="1" applyBorder="1"/>
    <xf numFmtId="164" fontId="0" fillId="0" borderId="27" xfId="0" applyNumberFormat="1" applyBorder="1" applyAlignment="1">
      <alignment horizontal="center"/>
    </xf>
    <xf numFmtId="0" fontId="1" fillId="0" borderId="28" xfId="0" applyFont="1" applyBorder="1"/>
    <xf numFmtId="164" fontId="0" fillId="0" borderId="28" xfId="0" applyNumberFormat="1" applyBorder="1"/>
    <xf numFmtId="164" fontId="1" fillId="0" borderId="28" xfId="0" applyNumberFormat="1" applyFont="1" applyBorder="1"/>
    <xf numFmtId="164" fontId="0" fillId="0" borderId="29" xfId="0" applyNumberFormat="1" applyBorder="1"/>
    <xf numFmtId="0" fontId="9" fillId="0" borderId="0" xfId="0" applyFont="1"/>
    <xf numFmtId="164" fontId="1" fillId="0" borderId="2" xfId="0" applyNumberFormat="1" applyFont="1" applyBorder="1"/>
    <xf numFmtId="165" fontId="0" fillId="0" borderId="10" xfId="0" applyNumberFormat="1" applyBorder="1"/>
    <xf numFmtId="164" fontId="1" fillId="0" borderId="31" xfId="0" applyNumberFormat="1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0" fontId="0" fillId="0" borderId="11" xfId="0" applyBorder="1" applyAlignment="1">
      <alignment horizontal="center"/>
    </xf>
    <xf numFmtId="165" fontId="0" fillId="0" borderId="1" xfId="0" applyNumberFormat="1" applyBorder="1"/>
    <xf numFmtId="0" fontId="0" fillId="0" borderId="3" xfId="0" applyBorder="1"/>
    <xf numFmtId="0" fontId="0" fillId="0" borderId="8" xfId="0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9" fillId="0" borderId="0" xfId="0" applyFont="1" applyAlignment="1">
      <alignment horizontal="left" vertical="top" wrapText="1"/>
    </xf>
    <xf numFmtId="0" fontId="5" fillId="0" borderId="35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/>
    <xf numFmtId="0" fontId="3" fillId="0" borderId="37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1" fillId="0" borderId="12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13" fillId="0" borderId="1" xfId="0" applyFont="1" applyBorder="1"/>
    <xf numFmtId="49" fontId="13" fillId="0" borderId="0" xfId="0" applyNumberFormat="1" applyFont="1"/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" fontId="1" fillId="0" borderId="0" xfId="0" applyNumberFormat="1" applyFont="1"/>
    <xf numFmtId="0" fontId="0" fillId="0" borderId="41" xfId="0" applyBorder="1"/>
    <xf numFmtId="3" fontId="1" fillId="0" borderId="0" xfId="0" applyNumberFormat="1" applyFont="1" applyAlignment="1">
      <alignment horizontal="center"/>
    </xf>
    <xf numFmtId="0" fontId="0" fillId="0" borderId="4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1" fontId="0" fillId="0" borderId="38" xfId="0" applyNumberFormat="1" applyBorder="1"/>
    <xf numFmtId="3" fontId="0" fillId="0" borderId="38" xfId="0" applyNumberFormat="1" applyBorder="1"/>
    <xf numFmtId="1" fontId="1" fillId="0" borderId="0" xfId="0" applyNumberFormat="1" applyFont="1" applyAlignment="1">
      <alignment horizontal="center"/>
    </xf>
    <xf numFmtId="3" fontId="1" fillId="0" borderId="36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/>
    <xf numFmtId="0" fontId="18" fillId="0" borderId="1" xfId="0" applyFont="1" applyBorder="1" applyAlignment="1">
      <alignment vertical="center" wrapText="1"/>
    </xf>
    <xf numFmtId="0" fontId="17" fillId="0" borderId="1" xfId="2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0" fillId="0" borderId="30" xfId="0" applyBorder="1"/>
    <xf numFmtId="3" fontId="1" fillId="0" borderId="38" xfId="0" applyNumberFormat="1" applyFont="1" applyBorder="1" applyAlignment="1">
      <alignment horizontal="center"/>
    </xf>
    <xf numFmtId="3" fontId="1" fillId="0" borderId="38" xfId="0" applyNumberFormat="1" applyFont="1" applyBorder="1"/>
    <xf numFmtId="0" fontId="0" fillId="0" borderId="44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7" fontId="1" fillId="0" borderId="0" xfId="0" applyNumberFormat="1" applyFont="1" applyAlignment="1">
      <alignment vertical="center"/>
    </xf>
    <xf numFmtId="3" fontId="1" fillId="0" borderId="44" xfId="0" applyNumberFormat="1" applyFont="1" applyBorder="1" applyAlignment="1">
      <alignment horizontal="center"/>
    </xf>
    <xf numFmtId="0" fontId="1" fillId="0" borderId="26" xfId="0" applyFont="1" applyBorder="1"/>
    <xf numFmtId="0" fontId="6" fillId="0" borderId="42" xfId="0" applyFont="1" applyBorder="1" applyAlignment="1">
      <alignment horizontal="left"/>
    </xf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3" fontId="0" fillId="0" borderId="4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5" borderId="6" xfId="0" applyNumberFormat="1" applyFill="1" applyBorder="1" applyAlignment="1">
      <alignment horizontal="right"/>
    </xf>
    <xf numFmtId="3" fontId="0" fillId="8" borderId="6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" xfId="0" applyFont="1" applyBorder="1"/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66" fontId="0" fillId="2" borderId="5" xfId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9" fontId="0" fillId="6" borderId="1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0" fillId="6" borderId="23" xfId="0" applyNumberFormat="1" applyFill="1" applyBorder="1" applyAlignment="1">
      <alignment horizontal="center" vertical="center"/>
    </xf>
    <xf numFmtId="167" fontId="1" fillId="6" borderId="5" xfId="0" applyNumberFormat="1" applyFont="1" applyFill="1" applyBorder="1" applyAlignment="1">
      <alignment horizontal="center" vertical="center"/>
    </xf>
    <xf numFmtId="167" fontId="1" fillId="6" borderId="31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165" fontId="0" fillId="0" borderId="30" xfId="0" applyNumberFormat="1" applyBorder="1" applyAlignment="1">
      <alignment horizontal="center" wrapText="1"/>
    </xf>
    <xf numFmtId="165" fontId="0" fillId="0" borderId="25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Mena" xfId="1" builtinId="4"/>
    <cellStyle name="Normálna" xfId="0" builtinId="0"/>
    <cellStyle name="Normáln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31</xdr:row>
      <xdr:rowOff>152400</xdr:rowOff>
    </xdr:from>
    <xdr:ext cx="104775" cy="257175"/>
    <xdr:sp macro="" textlink="">
      <xdr:nvSpPr>
        <xdr:cNvPr id="571" name="Text Box 16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4300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576" name="Text Box 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577" name="Text Box 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578" name="Text Box 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50006</xdr:colOff>
      <xdr:row>55</xdr:row>
      <xdr:rowOff>135732</xdr:rowOff>
    </xdr:from>
    <xdr:ext cx="104775" cy="257175"/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2507456" y="89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90" name="Text Box 5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591" name="Text Box 16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596" name="Text Box 16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602" name="Text Box 16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59</xdr:row>
      <xdr:rowOff>130968</xdr:rowOff>
    </xdr:from>
    <xdr:ext cx="104775" cy="257175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850106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838200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29</xdr:row>
      <xdr:rowOff>28575</xdr:rowOff>
    </xdr:from>
    <xdr:ext cx="104775" cy="257175"/>
    <xdr:sp macro="" textlink="">
      <xdr:nvSpPr>
        <xdr:cNvPr id="608" name="Text Box 16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2096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21</xdr:row>
      <xdr:rowOff>28575</xdr:rowOff>
    </xdr:from>
    <xdr:ext cx="104775" cy="257175"/>
    <xdr:sp macro="" textlink="">
      <xdr:nvSpPr>
        <xdr:cNvPr id="614" name="Text Box 16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20967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11</xdr:row>
      <xdr:rowOff>28575</xdr:rowOff>
    </xdr:from>
    <xdr:ext cx="104775" cy="257175"/>
    <xdr:sp macro="" textlink="">
      <xdr:nvSpPr>
        <xdr:cNvPr id="619" name="Text Box 16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20967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626" name="Text Box 6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637" name="Text Box 1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209675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11</xdr:row>
      <xdr:rowOff>16669</xdr:rowOff>
    </xdr:from>
    <xdr:ext cx="104775" cy="257175"/>
    <xdr:sp macro="" textlink="">
      <xdr:nvSpPr>
        <xdr:cNvPr id="640" name="Text Box 16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2590801" y="7065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383382</xdr:colOff>
      <xdr:row>11</xdr:row>
      <xdr:rowOff>123825</xdr:rowOff>
    </xdr:from>
    <xdr:ext cx="104775" cy="257175"/>
    <xdr:sp macro="" textlink="">
      <xdr:nvSpPr>
        <xdr:cNvPr id="641" name="Text Box 16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2840832" y="717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30</xdr:row>
      <xdr:rowOff>64294</xdr:rowOff>
    </xdr:from>
    <xdr:ext cx="104775" cy="257175"/>
    <xdr:sp macro="" textlink="">
      <xdr:nvSpPr>
        <xdr:cNvPr id="642" name="Text Box 16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2745581" y="8446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647" name="Text Box 5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31</xdr:row>
      <xdr:rowOff>152400</xdr:rowOff>
    </xdr:from>
    <xdr:ext cx="104775" cy="257175"/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14300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654" name="Text Box 6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661" name="Text Box 5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66" name="Text Box 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667" name="Text Box 1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672" name="Text Box 16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678" name="Text Box 16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59</xdr:row>
      <xdr:rowOff>130968</xdr:rowOff>
    </xdr:from>
    <xdr:ext cx="104775" cy="257175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850106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838200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29</xdr:row>
      <xdr:rowOff>28575</xdr:rowOff>
    </xdr:from>
    <xdr:ext cx="104775" cy="257175"/>
    <xdr:sp macro="" textlink="">
      <xdr:nvSpPr>
        <xdr:cNvPr id="684" name="Text Box 16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2096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21</xdr:row>
      <xdr:rowOff>28575</xdr:rowOff>
    </xdr:from>
    <xdr:ext cx="104775" cy="257175"/>
    <xdr:sp macro="" textlink="">
      <xdr:nvSpPr>
        <xdr:cNvPr id="690" name="Text Box 16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120967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11</xdr:row>
      <xdr:rowOff>28575</xdr:rowOff>
    </xdr:from>
    <xdr:ext cx="104775" cy="257175"/>
    <xdr:sp macro="" textlink="">
      <xdr:nvSpPr>
        <xdr:cNvPr id="695" name="Text Box 16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20967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702" name="Text Box 6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712" name="Text Box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30</xdr:row>
      <xdr:rowOff>28575</xdr:rowOff>
    </xdr:from>
    <xdr:ext cx="104775" cy="257175"/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209675" y="841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04775" cy="257175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838200" y="838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720" name="Text Box 5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60</xdr:row>
      <xdr:rowOff>28575</xdr:rowOff>
    </xdr:from>
    <xdr:ext cx="104775" cy="257175"/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2096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730" name="Text Box 16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209675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736" name="Text Box 16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741" name="Text Box 16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46" name="Text Box 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747" name="Text Box 1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60</xdr:row>
      <xdr:rowOff>28575</xdr:rowOff>
    </xdr:from>
    <xdr:ext cx="104775" cy="257175"/>
    <xdr:sp macro="" textlink="">
      <xdr:nvSpPr>
        <xdr:cNvPr id="756" name="Text Box 16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2096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2" name="Text Box 6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3" name="Text Box 7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0</xdr:row>
      <xdr:rowOff>36739</xdr:rowOff>
    </xdr:from>
    <xdr:ext cx="104775" cy="257175"/>
    <xdr:sp macro="" textlink="">
      <xdr:nvSpPr>
        <xdr:cNvPr id="765" name="Text Box 16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2324100" y="3673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70" name="Text Box 5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771" name="Text Box 16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776" name="Text Box 16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81" name="Text Box 5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59</xdr:row>
      <xdr:rowOff>28575</xdr:rowOff>
    </xdr:from>
    <xdr:ext cx="104775" cy="257175"/>
    <xdr:sp macro="" textlink="">
      <xdr:nvSpPr>
        <xdr:cNvPr id="782" name="Text Box 16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37296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59</xdr:row>
      <xdr:rowOff>28575</xdr:rowOff>
    </xdr:from>
    <xdr:ext cx="104775" cy="257175"/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910318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92" name="Text Box 5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93" name="Text Box 6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59</xdr:row>
      <xdr:rowOff>28575</xdr:rowOff>
    </xdr:from>
    <xdr:ext cx="104775" cy="257175"/>
    <xdr:sp macro="" textlink="">
      <xdr:nvSpPr>
        <xdr:cNvPr id="794" name="Text Box 16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2024403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795" name="Text Box 16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56</xdr:row>
      <xdr:rowOff>180294</xdr:rowOff>
    </xdr:from>
    <xdr:ext cx="104775" cy="257175"/>
    <xdr:sp macro="" textlink="">
      <xdr:nvSpPr>
        <xdr:cNvPr id="796" name="Text Box 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856910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01" name="Text Box 5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14" name="Text Box 5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15" name="Text Box 6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56</xdr:row>
      <xdr:rowOff>28575</xdr:rowOff>
    </xdr:from>
    <xdr:ext cx="104775" cy="257175"/>
    <xdr:sp macro="" textlink="">
      <xdr:nvSpPr>
        <xdr:cNvPr id="816" name="Text Box 16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2096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21" name="Text Box 5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57</xdr:row>
      <xdr:rowOff>28575</xdr:rowOff>
    </xdr:from>
    <xdr:ext cx="104775" cy="257175"/>
    <xdr:sp macro="" textlink="">
      <xdr:nvSpPr>
        <xdr:cNvPr id="827" name="Text Box 1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2096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828" name="Text Box 5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8405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57</xdr:row>
      <xdr:rowOff>28575</xdr:rowOff>
    </xdr:from>
    <xdr:ext cx="104775" cy="257175"/>
    <xdr:sp macro="" textlink="">
      <xdr:nvSpPr>
        <xdr:cNvPr id="829" name="Text Box 16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2096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830" name="Text Box 5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8405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44" name="Text Box 5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49" name="Text Box 5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850" name="Text Box 16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209675" y="40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55" name="Text Box 5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861" name="Text Box 16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66" name="Text Box 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867" name="Text Box 1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75" name="Text Box 5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16</xdr:row>
      <xdr:rowOff>66675</xdr:rowOff>
    </xdr:from>
    <xdr:ext cx="104775" cy="257175"/>
    <xdr:sp macro="" textlink="">
      <xdr:nvSpPr>
        <xdr:cNvPr id="876" name="Text Box 16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5343525" y="97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81" name="Text Box 5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882" name="Text Box 16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887" name="Text Box 1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92" name="Text Box 5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58</xdr:row>
      <xdr:rowOff>28575</xdr:rowOff>
    </xdr:from>
    <xdr:ext cx="104775" cy="257175"/>
    <xdr:sp macro="" textlink="">
      <xdr:nvSpPr>
        <xdr:cNvPr id="893" name="Text Box 16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37296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58</xdr:row>
      <xdr:rowOff>28575</xdr:rowOff>
    </xdr:from>
    <xdr:ext cx="104775" cy="257175"/>
    <xdr:sp macro="" textlink="">
      <xdr:nvSpPr>
        <xdr:cNvPr id="894" name="Text Box 16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91031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03" name="Text Box 5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04" name="Text Box 6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58</xdr:row>
      <xdr:rowOff>28575</xdr:rowOff>
    </xdr:from>
    <xdr:ext cx="104775" cy="257175"/>
    <xdr:sp macro="" textlink="">
      <xdr:nvSpPr>
        <xdr:cNvPr id="905" name="Text Box 16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202440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57</xdr:row>
      <xdr:rowOff>28575</xdr:rowOff>
    </xdr:from>
    <xdr:ext cx="104775" cy="257175"/>
    <xdr:sp macro="" textlink="">
      <xdr:nvSpPr>
        <xdr:cNvPr id="906" name="Text Box 16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2096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55</xdr:row>
      <xdr:rowOff>180294</xdr:rowOff>
    </xdr:from>
    <xdr:ext cx="104775" cy="257175"/>
    <xdr:sp macro="" textlink="">
      <xdr:nvSpPr>
        <xdr:cNvPr id="907" name="Text Box 5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856910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12" name="Text Box 5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243230</xdr:colOff>
      <xdr:row>31</xdr:row>
      <xdr:rowOff>52728</xdr:rowOff>
    </xdr:from>
    <xdr:ext cx="104775" cy="257175"/>
    <xdr:sp macro="" textlink="">
      <xdr:nvSpPr>
        <xdr:cNvPr id="917" name="Text Box 7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8758580" y="21482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58</xdr:row>
      <xdr:rowOff>122465</xdr:rowOff>
    </xdr:from>
    <xdr:ext cx="104775" cy="25717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851807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55</xdr:row>
      <xdr:rowOff>28575</xdr:rowOff>
    </xdr:from>
    <xdr:ext cx="104775" cy="257175"/>
    <xdr:sp macro="" textlink="">
      <xdr:nvSpPr>
        <xdr:cNvPr id="928" name="Text Box 16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2096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33" name="Text Box 5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440532</xdr:colOff>
      <xdr:row>59</xdr:row>
      <xdr:rowOff>95250</xdr:rowOff>
    </xdr:from>
    <xdr:ext cx="104775" cy="257175"/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5286376" y="1619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108857</xdr:colOff>
      <xdr:row>57</xdr:row>
      <xdr:rowOff>95250</xdr:rowOff>
    </xdr:from>
    <xdr:ext cx="104775" cy="257175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947057" y="1238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56</xdr:row>
      <xdr:rowOff>28575</xdr:rowOff>
    </xdr:from>
    <xdr:ext cx="104775" cy="257175"/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2096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940" name="Text Box 5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8405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56</xdr:row>
      <xdr:rowOff>28575</xdr:rowOff>
    </xdr:from>
    <xdr:ext cx="104775" cy="257175"/>
    <xdr:sp macro="" textlink="">
      <xdr:nvSpPr>
        <xdr:cNvPr id="941" name="Text Box 16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2096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942" name="Text Box 5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8405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947" name="Text Box 5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956" name="Text Box 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961" name="Text Box 5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209675" y="441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979" name="Text Box 5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980" name="Text Box 6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985" name="Text Box 5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990" name="Text Box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62</xdr:row>
      <xdr:rowOff>28575</xdr:rowOff>
    </xdr:from>
    <xdr:ext cx="104775" cy="257175"/>
    <xdr:sp macro="" textlink="">
      <xdr:nvSpPr>
        <xdr:cNvPr id="991" name="Text Box 16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20967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1145382</xdr:colOff>
      <xdr:row>62</xdr:row>
      <xdr:rowOff>173152</xdr:rowOff>
    </xdr:from>
    <xdr:ext cx="104775" cy="257175"/>
    <xdr:sp macro="" textlink="">
      <xdr:nvSpPr>
        <xdr:cNvPr id="994" name="Text Box 16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983582" y="64596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8382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8382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8382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8382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999" name="Text Box 5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8382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1004" name="Text Box 5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63</xdr:row>
      <xdr:rowOff>28575</xdr:rowOff>
    </xdr:from>
    <xdr:ext cx="104775" cy="257175"/>
    <xdr:sp macro="" textlink="">
      <xdr:nvSpPr>
        <xdr:cNvPr id="1005" name="Text Box 16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20967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63</xdr:row>
      <xdr:rowOff>28575</xdr:rowOff>
    </xdr:from>
    <xdr:ext cx="104775" cy="257175"/>
    <xdr:sp macro="" textlink="">
      <xdr:nvSpPr>
        <xdr:cNvPr id="1007" name="Text Box 1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20967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12" name="Text Box 5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11</xdr:row>
      <xdr:rowOff>28575</xdr:rowOff>
    </xdr:from>
    <xdr:ext cx="104775" cy="257175"/>
    <xdr:sp macro="" textlink="">
      <xdr:nvSpPr>
        <xdr:cNvPr id="1013" name="Text Box 16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20967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11</xdr:row>
      <xdr:rowOff>28575</xdr:rowOff>
    </xdr:from>
    <xdr:ext cx="104775" cy="257175"/>
    <xdr:sp macro="" textlink="">
      <xdr:nvSpPr>
        <xdr:cNvPr id="1018" name="Text Box 16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20967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023" name="Text Box 5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11</xdr:row>
      <xdr:rowOff>28575</xdr:rowOff>
    </xdr:from>
    <xdr:ext cx="104775" cy="257175"/>
    <xdr:sp macro="" textlink="">
      <xdr:nvSpPr>
        <xdr:cNvPr id="1024" name="Text Box 16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372960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11</xdr:row>
      <xdr:rowOff>130968</xdr:rowOff>
    </xdr:from>
    <xdr:ext cx="104775" cy="257175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850106" y="7179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11</xdr:row>
      <xdr:rowOff>136072</xdr:rowOff>
    </xdr:from>
    <xdr:ext cx="104775" cy="2571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300843" y="7184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21</xdr:row>
      <xdr:rowOff>28575</xdr:rowOff>
    </xdr:from>
    <xdr:ext cx="104775" cy="257175"/>
    <xdr:sp macro="" textlink="">
      <xdr:nvSpPr>
        <xdr:cNvPr id="1027" name="Text Box 1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20967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032" name="Text Box 5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1033" name="Text Box 16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209675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39" name="Text Box 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44" name="Text Box 5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49" name="Text Box 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</xdr:row>
      <xdr:rowOff>28575</xdr:rowOff>
    </xdr:from>
    <xdr:ext cx="104775" cy="257175"/>
    <xdr:sp macro="" textlink="">
      <xdr:nvSpPr>
        <xdr:cNvPr id="1050" name="Text Box 1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20967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57" name="Text Box 5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12</xdr:row>
      <xdr:rowOff>28575</xdr:rowOff>
    </xdr:from>
    <xdr:ext cx="104775" cy="257175"/>
    <xdr:sp macro="" textlink="">
      <xdr:nvSpPr>
        <xdr:cNvPr id="1058" name="Text Box 16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2096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12</xdr:row>
      <xdr:rowOff>28575</xdr:rowOff>
    </xdr:from>
    <xdr:ext cx="104775" cy="257175"/>
    <xdr:sp macro="" textlink="">
      <xdr:nvSpPr>
        <xdr:cNvPr id="1063" name="Text Box 16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2096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68" name="Text Box 5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77" name="Text Box 5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78" name="Text Box 6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12</xdr:row>
      <xdr:rowOff>28575</xdr:rowOff>
    </xdr:from>
    <xdr:ext cx="104775" cy="257175"/>
    <xdr:sp macro="" textlink="">
      <xdr:nvSpPr>
        <xdr:cNvPr id="1079" name="Text Box 16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2024403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84" name="Text Box 5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120967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89" name="Text Box 4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93" name="Text Box 4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094" name="Text Box 5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7</xdr:row>
      <xdr:rowOff>28575</xdr:rowOff>
    </xdr:from>
    <xdr:ext cx="104775" cy="257175"/>
    <xdr:sp macro="" textlink="">
      <xdr:nvSpPr>
        <xdr:cNvPr id="1095" name="Text Box 16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37296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18</xdr:row>
      <xdr:rowOff>130968</xdr:rowOff>
    </xdr:from>
    <xdr:ext cx="104775" cy="257175"/>
    <xdr:sp macro="" textlink="">
      <xdr:nvSpPr>
        <xdr:cNvPr id="1096" name="Text Box 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850106" y="7941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18</xdr:row>
      <xdr:rowOff>136072</xdr:rowOff>
    </xdr:from>
    <xdr:ext cx="104775" cy="2571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300843" y="7946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12</xdr:row>
      <xdr:rowOff>28575</xdr:rowOff>
    </xdr:from>
    <xdr:ext cx="104775" cy="257175"/>
    <xdr:sp macro="" textlink="">
      <xdr:nvSpPr>
        <xdr:cNvPr id="1098" name="Text Box 16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2096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103" name="Text Box 5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12</xdr:row>
      <xdr:rowOff>28575</xdr:rowOff>
    </xdr:from>
    <xdr:ext cx="104775" cy="257175"/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209675" y="802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1108" name="Text Box 4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4775" cy="257175"/>
    <xdr:sp macro="" textlink="">
      <xdr:nvSpPr>
        <xdr:cNvPr id="1112" name="Text Box 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838200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35719</xdr:colOff>
      <xdr:row>12</xdr:row>
      <xdr:rowOff>0</xdr:rowOff>
    </xdr:from>
    <xdr:ext cx="104775" cy="257175"/>
    <xdr:sp macro="" textlink="">
      <xdr:nvSpPr>
        <xdr:cNvPr id="1113" name="Text Box 7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873919" y="800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7</xdr:row>
      <xdr:rowOff>28575</xdr:rowOff>
    </xdr:from>
    <xdr:ext cx="104775" cy="257175"/>
    <xdr:sp macro="" textlink="">
      <xdr:nvSpPr>
        <xdr:cNvPr id="1114" name="Text Box 16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2024403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59</xdr:row>
      <xdr:rowOff>161925</xdr:rowOff>
    </xdr:from>
    <xdr:ext cx="104775" cy="257175"/>
    <xdr:sp macro="" textlink="">
      <xdr:nvSpPr>
        <xdr:cNvPr id="1115" name="Text Box 16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2657475" y="1685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11</xdr:row>
      <xdr:rowOff>16669</xdr:rowOff>
    </xdr:from>
    <xdr:ext cx="104775" cy="257175"/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2590801" y="7065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383382</xdr:colOff>
      <xdr:row>11</xdr:row>
      <xdr:rowOff>123825</xdr:rowOff>
    </xdr:from>
    <xdr:ext cx="104775" cy="257175"/>
    <xdr:sp macro="" textlink="">
      <xdr:nvSpPr>
        <xdr:cNvPr id="1117" name="Text Box 1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2840832" y="717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30</xdr:row>
      <xdr:rowOff>64294</xdr:rowOff>
    </xdr:from>
    <xdr:ext cx="104775" cy="257175"/>
    <xdr:sp macro="" textlink="">
      <xdr:nvSpPr>
        <xdr:cNvPr id="1118" name="Text Box 16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2745581" y="8446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59</xdr:row>
      <xdr:rowOff>110218</xdr:rowOff>
    </xdr:from>
    <xdr:ext cx="104775" cy="257175"/>
    <xdr:sp macro="" textlink="">
      <xdr:nvSpPr>
        <xdr:cNvPr id="1119" name="Text Box 16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2679247" y="16342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59</xdr:row>
      <xdr:rowOff>16669</xdr:rowOff>
    </xdr:from>
    <xdr:ext cx="104775" cy="257175"/>
    <xdr:sp macro="" textlink="">
      <xdr:nvSpPr>
        <xdr:cNvPr id="1120" name="Text Box 16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2590801" y="15406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58</xdr:row>
      <xdr:rowOff>110218</xdr:rowOff>
    </xdr:from>
    <xdr:ext cx="104775" cy="257175"/>
    <xdr:sp macro="" textlink="">
      <xdr:nvSpPr>
        <xdr:cNvPr id="1121" name="Text Box 16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2679247" y="144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58</xdr:row>
      <xdr:rowOff>16669</xdr:rowOff>
    </xdr:from>
    <xdr:ext cx="104775" cy="257175"/>
    <xdr:sp macro="" textlink="">
      <xdr:nvSpPr>
        <xdr:cNvPr id="1122" name="Text Box 16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2590801" y="1350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7</xdr:row>
      <xdr:rowOff>64294</xdr:rowOff>
    </xdr:from>
    <xdr:ext cx="104775" cy="257175"/>
    <xdr:sp macro="" textlink="">
      <xdr:nvSpPr>
        <xdr:cNvPr id="1123" name="Text Box 16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2745581" y="4445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63</xdr:row>
      <xdr:rowOff>64294</xdr:rowOff>
    </xdr:from>
    <xdr:ext cx="104775" cy="257175"/>
    <xdr:sp macro="" textlink="">
      <xdr:nvSpPr>
        <xdr:cNvPr id="1124" name="Text Box 16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2745581" y="6541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4</xdr:row>
      <xdr:rowOff>64294</xdr:rowOff>
    </xdr:from>
    <xdr:ext cx="104775" cy="257175"/>
    <xdr:sp macro="" textlink="">
      <xdr:nvSpPr>
        <xdr:cNvPr id="1125" name="Text Box 16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2745581" y="7493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5</xdr:row>
      <xdr:rowOff>64294</xdr:rowOff>
    </xdr:from>
    <xdr:ext cx="104775" cy="257175"/>
    <xdr:sp macro="" textlink="">
      <xdr:nvSpPr>
        <xdr:cNvPr id="1126" name="Text Box 16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2745581" y="7684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801460</xdr:colOff>
      <xdr:row>66</xdr:row>
      <xdr:rowOff>133350</xdr:rowOff>
    </xdr:from>
    <xdr:ext cx="104775" cy="257175"/>
    <xdr:sp macro="" textlink="">
      <xdr:nvSpPr>
        <xdr:cNvPr id="1127" name="Text Box 1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3258910" y="8324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12</xdr:row>
      <xdr:rowOff>16669</xdr:rowOff>
    </xdr:from>
    <xdr:ext cx="104775" cy="257175"/>
    <xdr:sp macro="" textlink="">
      <xdr:nvSpPr>
        <xdr:cNvPr id="1128" name="Text Box 16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2590801" y="80176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7</xdr:row>
      <xdr:rowOff>16669</xdr:rowOff>
    </xdr:from>
    <xdr:ext cx="104775" cy="257175"/>
    <xdr:sp macro="" textlink="">
      <xdr:nvSpPr>
        <xdr:cNvPr id="1129" name="Text Box 16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2590801" y="7827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698" name="Text Box 5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31</xdr:row>
      <xdr:rowOff>152400</xdr:rowOff>
    </xdr:from>
    <xdr:ext cx="104775" cy="257175"/>
    <xdr:sp macro="" textlink="">
      <xdr:nvSpPr>
        <xdr:cNvPr id="1699" name="Text Box 16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143000" y="2247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03" name="Text Box 4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04" name="Text Box 5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05" name="Text Box 6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06" name="Text Box 7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07" name="Text Box 8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50006</xdr:colOff>
      <xdr:row>55</xdr:row>
      <xdr:rowOff>135732</xdr:rowOff>
    </xdr:from>
    <xdr:ext cx="104775" cy="257175"/>
    <xdr:sp macro="" textlink="">
      <xdr:nvSpPr>
        <xdr:cNvPr id="1708" name="Text Box 16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2507456" y="89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713" name="Text Box 5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18" name="Text Box 5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23" name="Text Box 4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1724" name="Text Box 16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28" name="Text Box 4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29" name="Text Box 5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1730" name="Text Box 16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59</xdr:row>
      <xdr:rowOff>130968</xdr:rowOff>
    </xdr:from>
    <xdr:ext cx="104775" cy="257175"/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850106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04775" cy="2571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838200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29</xdr:row>
      <xdr:rowOff>28575</xdr:rowOff>
    </xdr:from>
    <xdr:ext cx="104775" cy="257175"/>
    <xdr:sp macro="" textlink="">
      <xdr:nvSpPr>
        <xdr:cNvPr id="1736" name="Text Box 16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2096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741" name="Text Box 5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21</xdr:row>
      <xdr:rowOff>28575</xdr:rowOff>
    </xdr:from>
    <xdr:ext cx="104775" cy="257175"/>
    <xdr:sp macro="" textlink="">
      <xdr:nvSpPr>
        <xdr:cNvPr id="1742" name="Text Box 16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20967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11</xdr:row>
      <xdr:rowOff>28575</xdr:rowOff>
    </xdr:from>
    <xdr:ext cx="104775" cy="257175"/>
    <xdr:sp macro="" textlink="">
      <xdr:nvSpPr>
        <xdr:cNvPr id="1747" name="Text Box 1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20967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753" name="Text Box 5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754" name="Text Box 6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838200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838200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838200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838200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1759" name="Text Box 5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838200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763" name="Text Box 4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764" name="Text Box 5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48</xdr:row>
      <xdr:rowOff>28575</xdr:rowOff>
    </xdr:from>
    <xdr:ext cx="104775" cy="257175"/>
    <xdr:sp macro="" textlink="">
      <xdr:nvSpPr>
        <xdr:cNvPr id="1765" name="Text Box 16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209675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11</xdr:row>
      <xdr:rowOff>16669</xdr:rowOff>
    </xdr:from>
    <xdr:ext cx="104775" cy="257175"/>
    <xdr:sp macro="" textlink="">
      <xdr:nvSpPr>
        <xdr:cNvPr id="1768" name="Text Box 16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2590801" y="7065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383382</xdr:colOff>
      <xdr:row>11</xdr:row>
      <xdr:rowOff>123825</xdr:rowOff>
    </xdr:from>
    <xdr:ext cx="104775" cy="257175"/>
    <xdr:sp macro="" textlink="">
      <xdr:nvSpPr>
        <xdr:cNvPr id="1769" name="Text Box 16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2840832" y="717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48</xdr:row>
      <xdr:rowOff>64294</xdr:rowOff>
    </xdr:from>
    <xdr:ext cx="104775" cy="257175"/>
    <xdr:sp macro="" textlink="">
      <xdr:nvSpPr>
        <xdr:cNvPr id="1770" name="Text Box 16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2745581" y="8636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774" name="Text Box 4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775" name="Text Box 5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251460</xdr:colOff>
      <xdr:row>39</xdr:row>
      <xdr:rowOff>91440</xdr:rowOff>
    </xdr:from>
    <xdr:ext cx="104775" cy="257175"/>
    <xdr:sp macro="" textlink="">
      <xdr:nvSpPr>
        <xdr:cNvPr id="1776" name="Text Box 16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7223760" y="5227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79" name="Text Box 3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80" name="Text Box 4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81" name="Text Box 5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82" name="Text Box 6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83" name="Text Box 7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784" name="Text Box 8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1789" name="Text Box 5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838200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93" name="Text Box 4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94" name="Text Box 5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1795" name="Text Box 16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03" name="Text Box 3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04" name="Text Box 4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05" name="Text Box 5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1806" name="Text Box 16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59</xdr:row>
      <xdr:rowOff>130968</xdr:rowOff>
    </xdr:from>
    <xdr:ext cx="104775" cy="257175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850106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645795</xdr:colOff>
      <xdr:row>30</xdr:row>
      <xdr:rowOff>173355</xdr:rowOff>
    </xdr:from>
    <xdr:ext cx="104775" cy="2571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255395" y="53092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29</xdr:row>
      <xdr:rowOff>28575</xdr:rowOff>
    </xdr:from>
    <xdr:ext cx="104775" cy="257175"/>
    <xdr:sp macro="" textlink="">
      <xdr:nvSpPr>
        <xdr:cNvPr id="1812" name="Text Box 16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209675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815" name="Text Box 3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816" name="Text Box 4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817" name="Text Box 5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21</xdr:row>
      <xdr:rowOff>28575</xdr:rowOff>
    </xdr:from>
    <xdr:ext cx="104775" cy="257175"/>
    <xdr:sp macro="" textlink="">
      <xdr:nvSpPr>
        <xdr:cNvPr id="1818" name="Text Box 16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20967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11</xdr:row>
      <xdr:rowOff>28575</xdr:rowOff>
    </xdr:from>
    <xdr:ext cx="104775" cy="257175"/>
    <xdr:sp macro="" textlink="">
      <xdr:nvSpPr>
        <xdr:cNvPr id="1823" name="Text Box 16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20967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828" name="Text Box 4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829" name="Text Box 5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104775" cy="257175"/>
    <xdr:sp macro="" textlink="">
      <xdr:nvSpPr>
        <xdr:cNvPr id="1830" name="Text Box 6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838200" y="6858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838200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838200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838200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838200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1835" name="Text Box 5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838200" y="876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839" name="Text Box 4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840" name="Text Box 5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48</xdr:row>
      <xdr:rowOff>28575</xdr:rowOff>
    </xdr:from>
    <xdr:ext cx="104775" cy="257175"/>
    <xdr:sp macro="" textlink="">
      <xdr:nvSpPr>
        <xdr:cNvPr id="1841" name="Text Box 16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209675" y="860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838200" y="857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847" name="Text Box 4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848" name="Text Box 5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60</xdr:row>
      <xdr:rowOff>28575</xdr:rowOff>
    </xdr:from>
    <xdr:ext cx="104775" cy="257175"/>
    <xdr:sp macro="" textlink="">
      <xdr:nvSpPr>
        <xdr:cNvPr id="1849" name="Text Box 16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2096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53" name="Text Box 4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54" name="Text Box 5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55" name="Text Box 6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56" name="Text Box 7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57" name="Text Box 8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57150</xdr:colOff>
      <xdr:row>0</xdr:row>
      <xdr:rowOff>76200</xdr:rowOff>
    </xdr:from>
    <xdr:ext cx="104775" cy="257175"/>
    <xdr:sp macro="" textlink="">
      <xdr:nvSpPr>
        <xdr:cNvPr id="1858" name="Text Box 16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904875" y="7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62" name="Text Box 4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63" name="Text Box 5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1864" name="Text Box 16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1869" name="Text Box 16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73" name="Text Box 4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74" name="Text Box 5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1875" name="Text Box 16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1883" name="Text Box 5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838200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60</xdr:row>
      <xdr:rowOff>28575</xdr:rowOff>
    </xdr:from>
    <xdr:ext cx="104775" cy="257175"/>
    <xdr:sp macro="" textlink="">
      <xdr:nvSpPr>
        <xdr:cNvPr id="1884" name="Text Box 16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209675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88" name="Text Box 4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89" name="Text Box 5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90" name="Text Box 6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91" name="Text Box 7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892" name="Text Box 8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898" name="Text Box 5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1899" name="Text Box 16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1904" name="Text Box 16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20967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08" name="Text Box 4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09" name="Text Box 5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59</xdr:row>
      <xdr:rowOff>28575</xdr:rowOff>
    </xdr:from>
    <xdr:ext cx="104775" cy="257175"/>
    <xdr:sp macro="" textlink="">
      <xdr:nvSpPr>
        <xdr:cNvPr id="1910" name="Text Box 16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37296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59</xdr:row>
      <xdr:rowOff>28575</xdr:rowOff>
    </xdr:from>
    <xdr:ext cx="104775" cy="257175"/>
    <xdr:sp macro="" textlink="">
      <xdr:nvSpPr>
        <xdr:cNvPr id="1911" name="Text Box 16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910318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20" name="Text Box 5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21" name="Text Box 6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59</xdr:row>
      <xdr:rowOff>28575</xdr:rowOff>
    </xdr:from>
    <xdr:ext cx="104775" cy="257175"/>
    <xdr:sp macro="" textlink="">
      <xdr:nvSpPr>
        <xdr:cNvPr id="1922" name="Text Box 16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2024403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1923" name="Text Box 16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56</xdr:row>
      <xdr:rowOff>180294</xdr:rowOff>
    </xdr:from>
    <xdr:ext cx="104775" cy="257175"/>
    <xdr:sp macro="" textlink="">
      <xdr:nvSpPr>
        <xdr:cNvPr id="1924" name="Text Box 5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856910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28" name="Text Box 4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29" name="Text Box 5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40823</xdr:colOff>
      <xdr:row>58</xdr:row>
      <xdr:rowOff>5104</xdr:rowOff>
    </xdr:from>
    <xdr:ext cx="104775" cy="257175"/>
    <xdr:sp macro="" textlink="">
      <xdr:nvSpPr>
        <xdr:cNvPr id="1934" name="Text Box 7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6727373" y="133860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42" name="Text Box 5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43" name="Text Box 6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56</xdr:row>
      <xdr:rowOff>28575</xdr:rowOff>
    </xdr:from>
    <xdr:ext cx="104775" cy="257175"/>
    <xdr:sp macro="" textlink="">
      <xdr:nvSpPr>
        <xdr:cNvPr id="1944" name="Text Box 16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2096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48" name="Text Box 4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49" name="Text Box 5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57</xdr:row>
      <xdr:rowOff>28575</xdr:rowOff>
    </xdr:from>
    <xdr:ext cx="104775" cy="257175"/>
    <xdr:sp macro="" textlink="">
      <xdr:nvSpPr>
        <xdr:cNvPr id="1955" name="Text Box 16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2096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1956" name="Text Box 5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8405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57</xdr:row>
      <xdr:rowOff>28575</xdr:rowOff>
    </xdr:from>
    <xdr:ext cx="104775" cy="257175"/>
    <xdr:sp macro="" textlink="">
      <xdr:nvSpPr>
        <xdr:cNvPr id="1957" name="Text Box 1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209675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1958" name="Text Box 5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8405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62" name="Text Box 4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63" name="Text Box 5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67" name="Text Box 4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71" name="Text Box 4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72" name="Text Box 5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976" name="Text Box 4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977" name="Text Box 5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82" name="Text Box 4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83" name="Text Box 5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1984" name="Text Box 16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88" name="Text Box 4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1989" name="Text Box 16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93" name="Text Box 4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1994" name="Text Box 5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1995" name="Text Box 16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55</xdr:row>
      <xdr:rowOff>142875</xdr:rowOff>
    </xdr:from>
    <xdr:ext cx="104775" cy="257175"/>
    <xdr:sp macro="" textlink="">
      <xdr:nvSpPr>
        <xdr:cNvPr id="2004" name="Text Box 16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5991225" y="866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09" name="Text Box 5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2010" name="Text Box 16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14" name="Text Box 4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2015" name="Text Box 16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20967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20" name="Text Box 5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58</xdr:row>
      <xdr:rowOff>28575</xdr:rowOff>
    </xdr:from>
    <xdr:ext cx="104775" cy="257175"/>
    <xdr:sp macro="" textlink="">
      <xdr:nvSpPr>
        <xdr:cNvPr id="2021" name="Text Box 16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37296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58</xdr:row>
      <xdr:rowOff>28575</xdr:rowOff>
    </xdr:from>
    <xdr:ext cx="104775" cy="257175"/>
    <xdr:sp macro="" textlink="">
      <xdr:nvSpPr>
        <xdr:cNvPr id="2022" name="Text Box 16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91031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026" name="Text Box 4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838200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31" name="Text Box 5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32" name="Text Box 6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290853</xdr:colOff>
      <xdr:row>58</xdr:row>
      <xdr:rowOff>171450</xdr:rowOff>
    </xdr:from>
    <xdr:ext cx="104775" cy="257175"/>
    <xdr:sp macro="" textlink="">
      <xdr:nvSpPr>
        <xdr:cNvPr id="2033" name="Text Box 16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3243603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55</xdr:row>
      <xdr:rowOff>180294</xdr:rowOff>
    </xdr:from>
    <xdr:ext cx="104775" cy="257175"/>
    <xdr:sp macro="" textlink="">
      <xdr:nvSpPr>
        <xdr:cNvPr id="2035" name="Text Box 5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856910" y="942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39" name="Text Box 4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40" name="Text Box 5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44" name="Text Box 4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243230</xdr:colOff>
      <xdr:row>31</xdr:row>
      <xdr:rowOff>52728</xdr:rowOff>
    </xdr:from>
    <xdr:ext cx="104775" cy="257175"/>
    <xdr:sp macro="" textlink="">
      <xdr:nvSpPr>
        <xdr:cNvPr id="2045" name="Text Box 7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8758580" y="21482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58</xdr:row>
      <xdr:rowOff>122465</xdr:rowOff>
    </xdr:from>
    <xdr:ext cx="104775" cy="257175"/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851807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54" name="Text Box 5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55" name="Text Box 6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55</xdr:row>
      <xdr:rowOff>28575</xdr:rowOff>
    </xdr:from>
    <xdr:ext cx="104775" cy="257175"/>
    <xdr:sp macro="" textlink="">
      <xdr:nvSpPr>
        <xdr:cNvPr id="2056" name="Text Box 16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209675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60" name="Text Box 4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61" name="Text Box 5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108857</xdr:colOff>
      <xdr:row>57</xdr:row>
      <xdr:rowOff>95250</xdr:rowOff>
    </xdr:from>
    <xdr:ext cx="104775" cy="257175"/>
    <xdr:sp macro="" textlink="">
      <xdr:nvSpPr>
        <xdr:cNvPr id="2065" name="Text Box 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947057" y="1238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56</xdr:row>
      <xdr:rowOff>28575</xdr:rowOff>
    </xdr:from>
    <xdr:ext cx="104775" cy="257175"/>
    <xdr:sp macro="" textlink="">
      <xdr:nvSpPr>
        <xdr:cNvPr id="2067" name="Text Box 1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2096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2068" name="Text Box 5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8405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56</xdr:row>
      <xdr:rowOff>28575</xdr:rowOff>
    </xdr:from>
    <xdr:ext cx="104775" cy="257175"/>
    <xdr:sp macro="" textlink="">
      <xdr:nvSpPr>
        <xdr:cNvPr id="2069" name="Text Box 16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20967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2070" name="Text Box 5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8405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074" name="Text Box 4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075" name="Text Box 5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079" name="Text Box 4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838200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83" name="Text Box 4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84" name="Text Box 5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838200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088" name="Text Box 4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089" name="Text Box 5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838200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2093" name="Text Box 4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2094" name="Text Box 5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098" name="Text Box 4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099" name="Text Box 5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2100" name="Text Box 16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1209675" y="441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838200" y="438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2106" name="Text Box 4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2107" name="Text Box 5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2108" name="Text Box 6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838200" y="495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112" name="Text Box 4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113" name="Text Box 5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118" name="Text Box 5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62</xdr:row>
      <xdr:rowOff>28575</xdr:rowOff>
    </xdr:from>
    <xdr:ext cx="104775" cy="257175"/>
    <xdr:sp macro="" textlink="">
      <xdr:nvSpPr>
        <xdr:cNvPr id="2119" name="Text Box 1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120967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838200" y="628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1145382</xdr:colOff>
      <xdr:row>62</xdr:row>
      <xdr:rowOff>173152</xdr:rowOff>
    </xdr:from>
    <xdr:ext cx="104775" cy="257175"/>
    <xdr:sp macro="" textlink="">
      <xdr:nvSpPr>
        <xdr:cNvPr id="2122" name="Text Box 16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1983582" y="64596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8382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8382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8382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2126" name="Text Box 4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8382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2127" name="Text Box 5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838200" y="6667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131" name="Text Box 4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132" name="Text Box 5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63</xdr:row>
      <xdr:rowOff>28575</xdr:rowOff>
    </xdr:from>
    <xdr:ext cx="104775" cy="257175"/>
    <xdr:sp macro="" textlink="">
      <xdr:nvSpPr>
        <xdr:cNvPr id="2133" name="Text Box 16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120967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838200" y="6477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63</xdr:row>
      <xdr:rowOff>28575</xdr:rowOff>
    </xdr:from>
    <xdr:ext cx="104775" cy="257175"/>
    <xdr:sp macro="" textlink="">
      <xdr:nvSpPr>
        <xdr:cNvPr id="2135" name="Text Box 16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120967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40" name="Text Box 5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11</xdr:row>
      <xdr:rowOff>28575</xdr:rowOff>
    </xdr:from>
    <xdr:ext cx="104775" cy="257175"/>
    <xdr:sp macro="" textlink="">
      <xdr:nvSpPr>
        <xdr:cNvPr id="2141" name="Text Box 16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120967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45" name="Text Box 4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11</xdr:row>
      <xdr:rowOff>28575</xdr:rowOff>
    </xdr:from>
    <xdr:ext cx="104775" cy="257175"/>
    <xdr:sp macro="" textlink="">
      <xdr:nvSpPr>
        <xdr:cNvPr id="2146" name="Text Box 16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120967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50" name="Text Box 4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2151" name="Text Box 5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838200" y="704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11</xdr:row>
      <xdr:rowOff>28575</xdr:rowOff>
    </xdr:from>
    <xdr:ext cx="104775" cy="257175"/>
    <xdr:sp macro="" textlink="">
      <xdr:nvSpPr>
        <xdr:cNvPr id="2152" name="Text Box 16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1372960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11</xdr:row>
      <xdr:rowOff>130968</xdr:rowOff>
    </xdr:from>
    <xdr:ext cx="104775" cy="257175"/>
    <xdr:sp macro="" textlink="">
      <xdr:nvSpPr>
        <xdr:cNvPr id="2153" name="Text Box 4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850106" y="7179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11</xdr:row>
      <xdr:rowOff>136072</xdr:rowOff>
    </xdr:from>
    <xdr:ext cx="104775" cy="2571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1300843" y="7184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159" name="Text Box 4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160" name="Text Box 5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2161" name="Text Box 16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1209675" y="7458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838200" y="7429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2167" name="Text Box 5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838200" y="7239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172" name="Text Box 5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176" name="Text Box 4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177" name="Text Box 5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</xdr:row>
      <xdr:rowOff>28575</xdr:rowOff>
    </xdr:from>
    <xdr:ext cx="104775" cy="257175"/>
    <xdr:sp macro="" textlink="">
      <xdr:nvSpPr>
        <xdr:cNvPr id="2178" name="Text Box 16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1209675" y="7648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838200" y="7620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83" name="Text Box 3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84" name="Text Box 4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85" name="Text Box 5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66</xdr:row>
      <xdr:rowOff>28575</xdr:rowOff>
    </xdr:from>
    <xdr:ext cx="104775" cy="257175"/>
    <xdr:sp macro="" textlink="">
      <xdr:nvSpPr>
        <xdr:cNvPr id="2186" name="Text Box 16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1209675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89" name="Text Box 3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90" name="Text Box 4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66</xdr:row>
      <xdr:rowOff>28575</xdr:rowOff>
    </xdr:from>
    <xdr:ext cx="104775" cy="257175"/>
    <xdr:sp macro="" textlink="">
      <xdr:nvSpPr>
        <xdr:cNvPr id="2191" name="Text Box 16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1209675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95" name="Text Box 4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96" name="Text Box 5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200" name="Text Box 4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04" name="Text Box 4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05" name="Text Box 5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06" name="Text Box 6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66</xdr:row>
      <xdr:rowOff>28575</xdr:rowOff>
    </xdr:from>
    <xdr:ext cx="104775" cy="257175"/>
    <xdr:sp macro="" textlink="">
      <xdr:nvSpPr>
        <xdr:cNvPr id="2207" name="Text Box 16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2024403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12" name="Text Box 5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7</xdr:row>
      <xdr:rowOff>28575</xdr:rowOff>
    </xdr:from>
    <xdr:ext cx="104775" cy="257175"/>
    <xdr:sp macro="" textlink="">
      <xdr:nvSpPr>
        <xdr:cNvPr id="2213" name="Text Box 16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1209675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22" name="Text Box 5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7</xdr:row>
      <xdr:rowOff>28575</xdr:rowOff>
    </xdr:from>
    <xdr:ext cx="104775" cy="257175"/>
    <xdr:sp macro="" textlink="">
      <xdr:nvSpPr>
        <xdr:cNvPr id="2223" name="Text Box 16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1372960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18</xdr:row>
      <xdr:rowOff>130968</xdr:rowOff>
    </xdr:from>
    <xdr:ext cx="104775" cy="257175"/>
    <xdr:sp macro="" textlink="">
      <xdr:nvSpPr>
        <xdr:cNvPr id="2224" name="Text Box 4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850106" y="7941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18</xdr:row>
      <xdr:rowOff>136072</xdr:rowOff>
    </xdr:from>
    <xdr:ext cx="104775" cy="2571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1300843" y="79465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66</xdr:row>
      <xdr:rowOff>28575</xdr:rowOff>
    </xdr:from>
    <xdr:ext cx="104775" cy="257175"/>
    <xdr:sp macro="" textlink="">
      <xdr:nvSpPr>
        <xdr:cNvPr id="2226" name="Text Box 16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1209675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230" name="Text Box 4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231" name="Text Box 5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66</xdr:row>
      <xdr:rowOff>28575</xdr:rowOff>
    </xdr:from>
    <xdr:ext cx="104775" cy="257175"/>
    <xdr:sp macro="" textlink="">
      <xdr:nvSpPr>
        <xdr:cNvPr id="2232" name="Text Box 16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1209675" y="822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4775" cy="257175"/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838200" y="781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3771900</xdr:colOff>
      <xdr:row>7</xdr:row>
      <xdr:rowOff>28575</xdr:rowOff>
    </xdr:from>
    <xdr:ext cx="104775" cy="257175"/>
    <xdr:sp macro="" textlink="">
      <xdr:nvSpPr>
        <xdr:cNvPr id="2236" name="Text Box 4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4381500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104775" cy="257175"/>
    <xdr:sp macro="" textlink="">
      <xdr:nvSpPr>
        <xdr:cNvPr id="2240" name="Text Box 4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838200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35719</xdr:colOff>
      <xdr:row>66</xdr:row>
      <xdr:rowOff>0</xdr:rowOff>
    </xdr:from>
    <xdr:ext cx="104775" cy="257175"/>
    <xdr:sp macro="" textlink="">
      <xdr:nvSpPr>
        <xdr:cNvPr id="2241" name="Text Box 7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873919" y="819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7</xdr:row>
      <xdr:rowOff>28575</xdr:rowOff>
    </xdr:from>
    <xdr:ext cx="104775" cy="257175"/>
    <xdr:sp macro="" textlink="">
      <xdr:nvSpPr>
        <xdr:cNvPr id="2242" name="Text Box 16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2024403" y="783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59</xdr:row>
      <xdr:rowOff>161925</xdr:rowOff>
    </xdr:from>
    <xdr:ext cx="104775" cy="257175"/>
    <xdr:sp macro="" textlink="">
      <xdr:nvSpPr>
        <xdr:cNvPr id="2243" name="Text Box 16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2657475" y="1685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11</xdr:row>
      <xdr:rowOff>16669</xdr:rowOff>
    </xdr:from>
    <xdr:ext cx="104775" cy="257175"/>
    <xdr:sp macro="" textlink="">
      <xdr:nvSpPr>
        <xdr:cNvPr id="2244" name="Text Box 16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2590801" y="7065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383382</xdr:colOff>
      <xdr:row>11</xdr:row>
      <xdr:rowOff>123825</xdr:rowOff>
    </xdr:from>
    <xdr:ext cx="104775" cy="257175"/>
    <xdr:sp macro="" textlink="">
      <xdr:nvSpPr>
        <xdr:cNvPr id="2245" name="Text Box 16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2840832" y="7172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48</xdr:row>
      <xdr:rowOff>64294</xdr:rowOff>
    </xdr:from>
    <xdr:ext cx="104775" cy="257175"/>
    <xdr:sp macro="" textlink="">
      <xdr:nvSpPr>
        <xdr:cNvPr id="2246" name="Text Box 16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2745581" y="8636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59</xdr:row>
      <xdr:rowOff>110218</xdr:rowOff>
    </xdr:from>
    <xdr:ext cx="104775" cy="257175"/>
    <xdr:sp macro="" textlink="">
      <xdr:nvSpPr>
        <xdr:cNvPr id="2247" name="Text Box 16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2679247" y="16342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59</xdr:row>
      <xdr:rowOff>16669</xdr:rowOff>
    </xdr:from>
    <xdr:ext cx="104775" cy="257175"/>
    <xdr:sp macro="" textlink="">
      <xdr:nvSpPr>
        <xdr:cNvPr id="2248" name="Text Box 16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2590801" y="15406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58</xdr:row>
      <xdr:rowOff>110218</xdr:rowOff>
    </xdr:from>
    <xdr:ext cx="104775" cy="257175"/>
    <xdr:sp macro="" textlink="">
      <xdr:nvSpPr>
        <xdr:cNvPr id="2249" name="Text Box 16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2679247" y="144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58</xdr:row>
      <xdr:rowOff>16669</xdr:rowOff>
    </xdr:from>
    <xdr:ext cx="104775" cy="257175"/>
    <xdr:sp macro="" textlink="">
      <xdr:nvSpPr>
        <xdr:cNvPr id="2250" name="Text Box 16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2590801" y="1350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7</xdr:row>
      <xdr:rowOff>64294</xdr:rowOff>
    </xdr:from>
    <xdr:ext cx="104775" cy="257175"/>
    <xdr:sp macro="" textlink="">
      <xdr:nvSpPr>
        <xdr:cNvPr id="2251" name="Text Box 16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2745581" y="4445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63</xdr:row>
      <xdr:rowOff>64294</xdr:rowOff>
    </xdr:from>
    <xdr:ext cx="104775" cy="257175"/>
    <xdr:sp macro="" textlink="">
      <xdr:nvSpPr>
        <xdr:cNvPr id="2252" name="Text Box 16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2745581" y="6541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4</xdr:row>
      <xdr:rowOff>64294</xdr:rowOff>
    </xdr:from>
    <xdr:ext cx="104775" cy="257175"/>
    <xdr:sp macro="" textlink="">
      <xdr:nvSpPr>
        <xdr:cNvPr id="2253" name="Text Box 16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2745581" y="7493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5</xdr:row>
      <xdr:rowOff>64294</xdr:rowOff>
    </xdr:from>
    <xdr:ext cx="104775" cy="257175"/>
    <xdr:sp macro="" textlink="">
      <xdr:nvSpPr>
        <xdr:cNvPr id="2254" name="Text Box 16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2745581" y="7684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801460</xdr:colOff>
      <xdr:row>47</xdr:row>
      <xdr:rowOff>133350</xdr:rowOff>
    </xdr:from>
    <xdr:ext cx="104775" cy="257175"/>
    <xdr:sp macro="" textlink="">
      <xdr:nvSpPr>
        <xdr:cNvPr id="2255" name="Text Box 16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3258910" y="85153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66</xdr:row>
      <xdr:rowOff>16669</xdr:rowOff>
    </xdr:from>
    <xdr:ext cx="104775" cy="257175"/>
    <xdr:sp macro="" textlink="">
      <xdr:nvSpPr>
        <xdr:cNvPr id="2256" name="Text Box 16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2590801" y="8208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7</xdr:row>
      <xdr:rowOff>16669</xdr:rowOff>
    </xdr:from>
    <xdr:ext cx="104775" cy="257175"/>
    <xdr:sp macro="" textlink="">
      <xdr:nvSpPr>
        <xdr:cNvPr id="2257" name="Text Box 16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2590801" y="7827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243230</xdr:colOff>
      <xdr:row>25</xdr:row>
      <xdr:rowOff>52728</xdr:rowOff>
    </xdr:from>
    <xdr:ext cx="104775" cy="257175"/>
    <xdr:sp macro="" textlink="">
      <xdr:nvSpPr>
        <xdr:cNvPr id="1130" name="Text Box 7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0349255" y="36722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243230</xdr:colOff>
      <xdr:row>25</xdr:row>
      <xdr:rowOff>52728</xdr:rowOff>
    </xdr:from>
    <xdr:ext cx="104775" cy="257175"/>
    <xdr:sp macro="" textlink="">
      <xdr:nvSpPr>
        <xdr:cNvPr id="1131" name="Text Box 7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0349255" y="36722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36" name="Text Box 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73723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42" name="Text Box 5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43" name="Text Box 6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44" name="Text Box 7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1146" name="Text Box 16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73723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151" name="Text Box 5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56" name="Text Box 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1157" name="Text Box 1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61" name="Text Box 4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1162" name="Text Box 16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66" name="Text Box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67" name="Text Box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1168" name="Text Box 16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8</xdr:row>
      <xdr:rowOff>130968</xdr:rowOff>
    </xdr:from>
    <xdr:ext cx="104775" cy="257175"/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377666" y="177688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20</xdr:row>
      <xdr:rowOff>28575</xdr:rowOff>
    </xdr:from>
    <xdr:ext cx="104775" cy="257175"/>
    <xdr:sp macro="" textlink="">
      <xdr:nvSpPr>
        <xdr:cNvPr id="1174" name="Text Box 16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73723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20</xdr:row>
      <xdr:rowOff>71437</xdr:rowOff>
    </xdr:from>
    <xdr:ext cx="104775" cy="257175"/>
    <xdr:sp macro="" textlink="">
      <xdr:nvSpPr>
        <xdr:cNvPr id="1175" name="Text Box 5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345282" y="20831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180" name="Text Box 5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3657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181" name="Text Box 16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73723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86" name="Text Box 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87" name="Text Box 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88" name="Text Box 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189" name="Text Box 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</xdr:row>
      <xdr:rowOff>55789</xdr:rowOff>
    </xdr:from>
    <xdr:ext cx="104775" cy="257175"/>
    <xdr:sp macro="" textlink="">
      <xdr:nvSpPr>
        <xdr:cNvPr id="1190" name="Text Box 16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022985" y="60442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195" name="Text Box 5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3657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00" name="Text Box 5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1201" name="Text Box 16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409575</xdr:colOff>
      <xdr:row>4</xdr:row>
      <xdr:rowOff>120015</xdr:rowOff>
    </xdr:from>
    <xdr:ext cx="104775" cy="257175"/>
    <xdr:sp macro="" textlink="">
      <xdr:nvSpPr>
        <xdr:cNvPr id="1206" name="Text Box 16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775335" y="17659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11" name="Text Box 5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4</xdr:row>
      <xdr:rowOff>28575</xdr:rowOff>
    </xdr:from>
    <xdr:ext cx="104775" cy="257175"/>
    <xdr:sp macro="" textlink="">
      <xdr:nvSpPr>
        <xdr:cNvPr id="1212" name="Text Box 16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900520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16</xdr:row>
      <xdr:rowOff>163286</xdr:rowOff>
    </xdr:from>
    <xdr:ext cx="104775" cy="257175"/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285750" y="144344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8</xdr:row>
      <xdr:rowOff>130968</xdr:rowOff>
    </xdr:from>
    <xdr:ext cx="104775" cy="257175"/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377666" y="177688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6</xdr:row>
      <xdr:rowOff>108857</xdr:rowOff>
    </xdr:from>
    <xdr:ext cx="104775" cy="2571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882831" y="303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11</xdr:row>
      <xdr:rowOff>137432</xdr:rowOff>
    </xdr:from>
    <xdr:ext cx="104775" cy="257175"/>
    <xdr:sp macro="" textlink="">
      <xdr:nvSpPr>
        <xdr:cNvPr id="1216" name="Text Box 16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791663" y="26977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20</xdr:row>
      <xdr:rowOff>71437</xdr:rowOff>
    </xdr:from>
    <xdr:ext cx="104775" cy="257175"/>
    <xdr:sp macro="" textlink="">
      <xdr:nvSpPr>
        <xdr:cNvPr id="1217" name="Text Box 5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345282" y="20831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222" name="Text Box 5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4</xdr:row>
      <xdr:rowOff>28575</xdr:rowOff>
    </xdr:from>
    <xdr:ext cx="104775" cy="257175"/>
    <xdr:sp macro="" textlink="">
      <xdr:nvSpPr>
        <xdr:cNvPr id="1223" name="Text Box 16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437878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3657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36" name="Text Box 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37" name="Text Box 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1491683</xdr:colOff>
      <xdr:row>21</xdr:row>
      <xdr:rowOff>163286</xdr:rowOff>
    </xdr:from>
    <xdr:ext cx="104775" cy="257175"/>
    <xdr:sp macro="" textlink="">
      <xdr:nvSpPr>
        <xdr:cNvPr id="1238" name="Text Box 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857443" y="21749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</xdr:row>
      <xdr:rowOff>28575</xdr:rowOff>
    </xdr:from>
    <xdr:ext cx="104775" cy="257175"/>
    <xdr:sp macro="" textlink="">
      <xdr:nvSpPr>
        <xdr:cNvPr id="1239" name="Text Box 16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551963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244" name="Text Box 5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248" name="Text Box 4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249" name="Text Box 5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250" name="Text Box 16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16</xdr:row>
      <xdr:rowOff>180294</xdr:rowOff>
    </xdr:from>
    <xdr:ext cx="104775" cy="257175"/>
    <xdr:sp macro="" textlink="">
      <xdr:nvSpPr>
        <xdr:cNvPr id="1251" name="Text Box 5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384470" y="12775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56" name="Text Box 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278471</xdr:colOff>
      <xdr:row>21</xdr:row>
      <xdr:rowOff>82732</xdr:rowOff>
    </xdr:from>
    <xdr:ext cx="104775" cy="257175"/>
    <xdr:sp macro="" textlink="">
      <xdr:nvSpPr>
        <xdr:cNvPr id="1261" name="Text Box 7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644231" y="20944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10</xdr:row>
      <xdr:rowOff>163286</xdr:rowOff>
    </xdr:from>
    <xdr:ext cx="104775" cy="257175"/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285750" y="10776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70" name="Text Box 5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71" name="Text Box 6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1272" name="Text Box 16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77" name="Text Box 5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283" name="Text Box 16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1284" name="Text Box 5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345282" y="15344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285" name="Text Box 16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345282" y="15344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291" name="Text Box 5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00" name="Text Box 5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305" name="Text Box 5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1306" name="Text Box 16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73723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11" name="Text Box 5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312" name="Text Box 16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16" name="Text Box 4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317" name="Text Box 1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22" name="Text Box 5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323" name="Text Box 16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1331" name="Text Box 5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3657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73723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36" name="Text Box 4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37" name="Text Box 5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338" name="Text Box 16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42" name="Text Box 4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343" name="Text Box 16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48" name="Text Box 5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</xdr:row>
      <xdr:rowOff>28575</xdr:rowOff>
    </xdr:from>
    <xdr:ext cx="104775" cy="257175"/>
    <xdr:sp macro="" textlink="">
      <xdr:nvSpPr>
        <xdr:cNvPr id="1349" name="Text Box 16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900520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15</xdr:row>
      <xdr:rowOff>163286</xdr:rowOff>
    </xdr:from>
    <xdr:ext cx="104775" cy="257175"/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285750" y="12605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3</xdr:row>
      <xdr:rowOff>28575</xdr:rowOff>
    </xdr:from>
    <xdr:ext cx="104775" cy="257175"/>
    <xdr:sp macro="" textlink="">
      <xdr:nvSpPr>
        <xdr:cNvPr id="1351" name="Text Box 16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437878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60" name="Text Box 5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61" name="Text Box 6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</xdr:row>
      <xdr:rowOff>28575</xdr:rowOff>
    </xdr:from>
    <xdr:ext cx="104775" cy="257175"/>
    <xdr:sp macro="" textlink="">
      <xdr:nvSpPr>
        <xdr:cNvPr id="1362" name="Text Box 16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551963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363" name="Text Box 16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1364" name="Text Box 5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384470" y="1094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69" name="Text Box 5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5</xdr:row>
      <xdr:rowOff>95251</xdr:rowOff>
    </xdr:from>
    <xdr:ext cx="104775" cy="257175"/>
    <xdr:sp macro="" textlink="">
      <xdr:nvSpPr>
        <xdr:cNvPr id="1374" name="Text Box 7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796086" y="28384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3</xdr:row>
      <xdr:rowOff>122465</xdr:rowOff>
    </xdr:from>
    <xdr:ext cx="104775" cy="257175"/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379367" y="158550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83" name="Text Box 5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84" name="Text Box 6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1385" name="Text Box 16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73723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90" name="Text Box 5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1395" name="Text Box 16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1396" name="Text Box 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3452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1397" name="Text Box 1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1398" name="Text Box 5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3452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403" name="Text Box 5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12" name="Text Box 5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17" name="Text Box 5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422" name="Text Box 5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104775" cy="257175"/>
    <xdr:sp macro="" textlink="">
      <xdr:nvSpPr>
        <xdr:cNvPr id="1423" name="Text Box 6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36576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28" name="Text Box 5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429" name="Text Box 16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434" name="Text Box 16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38" name="Text Box 4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39" name="Text Box 5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</xdr:row>
      <xdr:rowOff>130968</xdr:rowOff>
    </xdr:from>
    <xdr:ext cx="104775" cy="257175"/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377666" y="1594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1446" name="Text Box 16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7372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51" name="Text Box 5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1452" name="Text Box 16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7372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56" name="Text Box 4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409575</xdr:colOff>
      <xdr:row>3</xdr:row>
      <xdr:rowOff>120015</xdr:rowOff>
    </xdr:from>
    <xdr:ext cx="104775" cy="257175"/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775335" y="15830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62" name="Text Box 5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</xdr:row>
      <xdr:rowOff>28575</xdr:rowOff>
    </xdr:from>
    <xdr:ext cx="104775" cy="257175"/>
    <xdr:sp macro="" textlink="">
      <xdr:nvSpPr>
        <xdr:cNvPr id="1463" name="Text Box 16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900520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15</xdr:row>
      <xdr:rowOff>163286</xdr:rowOff>
    </xdr:from>
    <xdr:ext cx="104775" cy="257175"/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285750" y="12605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</xdr:row>
      <xdr:rowOff>130968</xdr:rowOff>
    </xdr:from>
    <xdr:ext cx="104775" cy="257175"/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377666" y="1594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70" name="Text Box 5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3</xdr:row>
      <xdr:rowOff>28575</xdr:rowOff>
    </xdr:from>
    <xdr:ext cx="104775" cy="257175"/>
    <xdr:sp macro="" textlink="">
      <xdr:nvSpPr>
        <xdr:cNvPr id="1471" name="Text Box 16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437878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84" name="Text Box 5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85" name="Text Box 6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</xdr:row>
      <xdr:rowOff>28575</xdr:rowOff>
    </xdr:from>
    <xdr:ext cx="104775" cy="257175"/>
    <xdr:sp macro="" textlink="">
      <xdr:nvSpPr>
        <xdr:cNvPr id="1486" name="Text Box 16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551963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487" name="Text Box 1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1488" name="Text Box 5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384470" y="1094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93" name="Text Box 5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05" name="Text Box 5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06" name="Text Box 6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1507" name="Text Box 1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73723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11" name="Text Box 4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12" name="Text Box 5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1518" name="Text Box 16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1519" name="Text Box 5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3452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1520" name="Text Box 16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1521" name="Text Box 5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3452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35" name="Text Box 5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40" name="Text Box 5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541" name="Text Box 16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546" name="Text Box 16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51" name="Text Box 5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552" name="Text Box 16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60" name="Text Box 5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561" name="Text Box 16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566" name="Text Box 16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7372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71" name="Text Box 5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17</xdr:row>
      <xdr:rowOff>28575</xdr:rowOff>
    </xdr:from>
    <xdr:ext cx="104775" cy="257175"/>
    <xdr:sp macro="" textlink="">
      <xdr:nvSpPr>
        <xdr:cNvPr id="1572" name="Text Box 16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900520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10</xdr:row>
      <xdr:rowOff>163286</xdr:rowOff>
    </xdr:from>
    <xdr:ext cx="104775" cy="257175"/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285750" y="10776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17</xdr:row>
      <xdr:rowOff>28575</xdr:rowOff>
    </xdr:from>
    <xdr:ext cx="104775" cy="257175"/>
    <xdr:sp macro="" textlink="">
      <xdr:nvSpPr>
        <xdr:cNvPr id="1574" name="Text Box 16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437878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3657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83" name="Text Box 5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84" name="Text Box 6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17</xdr:row>
      <xdr:rowOff>28575</xdr:rowOff>
    </xdr:from>
    <xdr:ext cx="104775" cy="257175"/>
    <xdr:sp macro="" textlink="">
      <xdr:nvSpPr>
        <xdr:cNvPr id="1585" name="Text Box 16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551963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1586" name="Text Box 16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7372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91" name="Text Box 5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17</xdr:row>
      <xdr:rowOff>122465</xdr:rowOff>
    </xdr:from>
    <xdr:ext cx="104775" cy="257175"/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379367" y="140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1598" name="Text Box 16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73723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15</xdr:row>
      <xdr:rowOff>71437</xdr:rowOff>
    </xdr:from>
    <xdr:ext cx="104775" cy="257175"/>
    <xdr:sp macro="" textlink="">
      <xdr:nvSpPr>
        <xdr:cNvPr id="1599" name="Text Box 5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345282" y="11687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1600" name="Text Box 16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73723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15</xdr:row>
      <xdr:rowOff>71437</xdr:rowOff>
    </xdr:from>
    <xdr:ext cx="104775" cy="257175"/>
    <xdr:sp macro="" textlink="">
      <xdr:nvSpPr>
        <xdr:cNvPr id="1601" name="Text Box 5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345282" y="11687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3657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615" name="Text Box 5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3657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618" name="Text Box 3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620" name="Text Box 5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3657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5" name="Text Box 5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18</xdr:row>
      <xdr:rowOff>71437</xdr:rowOff>
    </xdr:from>
    <xdr:ext cx="104775" cy="257175"/>
    <xdr:sp macro="" textlink="">
      <xdr:nvSpPr>
        <xdr:cNvPr id="1626" name="Text Box 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345282" y="1717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631" name="Text Box 5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3657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11</xdr:row>
      <xdr:rowOff>108857</xdr:rowOff>
    </xdr:from>
    <xdr:ext cx="104775" cy="2571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882831" y="26691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4</xdr:row>
      <xdr:rowOff>137432</xdr:rowOff>
    </xdr:from>
    <xdr:ext cx="104775" cy="257175"/>
    <xdr:sp macro="" textlink="">
      <xdr:nvSpPr>
        <xdr:cNvPr id="1633" name="Text Box 16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791663" y="233199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18</xdr:row>
      <xdr:rowOff>71437</xdr:rowOff>
    </xdr:from>
    <xdr:ext cx="104775" cy="257175"/>
    <xdr:sp macro="" textlink="">
      <xdr:nvSpPr>
        <xdr:cNvPr id="1634" name="Text Box 5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345282" y="1717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1491683</xdr:colOff>
      <xdr:row>8</xdr:row>
      <xdr:rowOff>163286</xdr:rowOff>
    </xdr:from>
    <xdr:ext cx="104775" cy="257175"/>
    <xdr:sp macro="" textlink="">
      <xdr:nvSpPr>
        <xdr:cNvPr id="1635" name="Text Box 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857443" y="180920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3657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3657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3657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39" name="Text Box 4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3657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40" name="Text Box 5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3657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45" name="Text Box 5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3657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5</xdr:row>
      <xdr:rowOff>95251</xdr:rowOff>
    </xdr:from>
    <xdr:ext cx="104775" cy="257175"/>
    <xdr:sp macro="" textlink="">
      <xdr:nvSpPr>
        <xdr:cNvPr id="1646" name="Text Box 7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796086" y="247269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3657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3657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3657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3657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51" name="Text Box 5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3657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1652" name="Text Box 6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3657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104775" cy="2571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55245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104775" cy="257175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55245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104775" cy="257175"/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55245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104775" cy="257175"/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55245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104775" cy="257175"/>
    <xdr:sp macro="" textlink="">
      <xdr:nvSpPr>
        <xdr:cNvPr id="1657" name="Text Box 5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55245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68</xdr:row>
      <xdr:rowOff>28575</xdr:rowOff>
    </xdr:from>
    <xdr:ext cx="104775" cy="257175"/>
    <xdr:sp macro="" textlink="">
      <xdr:nvSpPr>
        <xdr:cNvPr id="1658" name="Text Box 16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5895975" y="1857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104775" cy="2571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55245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104775" cy="257175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552450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664" name="Text Box 4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665" name="Text Box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666" name="Text Box 6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71" name="Text Box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72" name="Text Box 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73" name="Text Box 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74" name="Text Box 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75" name="Text Box 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76" name="Text Box 1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77" name="Text Box 1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78" name="Text Box 1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79" name="Text Box 1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80" name="Text Box 1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5524500" y="2743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893" name="Text Box 13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1978" name="Text Box 14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365760" y="54940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034" name="Text Box 4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155" name="Text Box 5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58" name="Text Box 6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63" name="Text Box 5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57</xdr:row>
      <xdr:rowOff>0</xdr:rowOff>
    </xdr:from>
    <xdr:ext cx="104775" cy="257175"/>
    <xdr:sp macro="" textlink="">
      <xdr:nvSpPr>
        <xdr:cNvPr id="2264" name="Text Box 16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737235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68" name="Text Box 4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424815</xdr:colOff>
      <xdr:row>57</xdr:row>
      <xdr:rowOff>175260</xdr:rowOff>
    </xdr:from>
    <xdr:ext cx="104775" cy="257175"/>
    <xdr:sp macro="" textlink="">
      <xdr:nvSpPr>
        <xdr:cNvPr id="2269" name="Text Box 16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790575" y="71399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285751</xdr:colOff>
      <xdr:row>52</xdr:row>
      <xdr:rowOff>0</xdr:rowOff>
    </xdr:from>
    <xdr:ext cx="104775" cy="257175"/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285751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77" name="Text Box 4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2278" name="Text Box 5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365760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24153</xdr:colOff>
      <xdr:row>57</xdr:row>
      <xdr:rowOff>123825</xdr:rowOff>
    </xdr:from>
    <xdr:ext cx="104775" cy="257175"/>
    <xdr:sp macro="" textlink="">
      <xdr:nvSpPr>
        <xdr:cNvPr id="2279" name="Text Box 16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2976903" y="1025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284" name="Text Box 5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365760" y="7330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365760" y="7330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287" name="Text Box 3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365760" y="7330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288" name="Text Box 4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365760" y="7330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289" name="Text Box 5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365760" y="7330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59</xdr:row>
      <xdr:rowOff>28575</xdr:rowOff>
    </xdr:from>
    <xdr:ext cx="104775" cy="257175"/>
    <xdr:sp macro="" textlink="">
      <xdr:nvSpPr>
        <xdr:cNvPr id="2290" name="Text Box 16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737235" y="7359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365760" y="7330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365760" y="7330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365760" y="7147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365760" y="7147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295" name="Text Box 3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365760" y="7147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296" name="Text Box 4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365760" y="7147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2297" name="Text Box 5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365760" y="7147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02" name="Text Box 5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2303" name="Text Box 16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737235" y="6444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2308" name="Text Box 16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737235" y="6444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11" name="Text Box 3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12" name="Text Box 4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2313" name="Text Box 5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36576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54</xdr:row>
      <xdr:rowOff>28575</xdr:rowOff>
    </xdr:from>
    <xdr:ext cx="104775" cy="257175"/>
    <xdr:sp macro="" textlink="">
      <xdr:nvSpPr>
        <xdr:cNvPr id="2314" name="Text Box 16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900520" y="6444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54</xdr:row>
      <xdr:rowOff>130968</xdr:rowOff>
    </xdr:from>
    <xdr:ext cx="104775" cy="257175"/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377666" y="6547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54</xdr:row>
      <xdr:rowOff>136072</xdr:rowOff>
    </xdr:from>
    <xdr:ext cx="104775" cy="2571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828403" y="65521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55</xdr:row>
      <xdr:rowOff>28575</xdr:rowOff>
    </xdr:from>
    <xdr:ext cx="104775" cy="257175"/>
    <xdr:sp macro="" textlink="">
      <xdr:nvSpPr>
        <xdr:cNvPr id="2317" name="Text Box 16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737235" y="6627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22" name="Text Box 5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23" name="Text Box 6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365760" y="678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365760" y="678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365760" y="678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327" name="Text Box 4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365760" y="678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328" name="Text Box 5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365760" y="678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56</xdr:row>
      <xdr:rowOff>28575</xdr:rowOff>
    </xdr:from>
    <xdr:ext cx="104775" cy="257175"/>
    <xdr:sp macro="" textlink="">
      <xdr:nvSpPr>
        <xdr:cNvPr id="2329" name="Text Box 16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737235" y="6810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365760" y="678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367393</xdr:colOff>
      <xdr:row>56</xdr:row>
      <xdr:rowOff>1</xdr:rowOff>
    </xdr:from>
    <xdr:ext cx="104775" cy="257175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367393" y="769620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36576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36576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36576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335" name="Text Box 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36576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2336" name="Text Box 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36576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39" name="Text Box 3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41" name="Text Box 5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50" name="Text Box 5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54" name="Text Box 4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365760" y="7696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61</xdr:row>
      <xdr:rowOff>122464</xdr:rowOff>
    </xdr:from>
    <xdr:ext cx="104775" cy="257175"/>
    <xdr:sp macro="" textlink="">
      <xdr:nvSpPr>
        <xdr:cNvPr id="2355" name="Text Box 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379367" y="78186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61</xdr:row>
      <xdr:rowOff>28575</xdr:rowOff>
    </xdr:from>
    <xdr:ext cx="104775" cy="257175"/>
    <xdr:sp macro="" textlink="">
      <xdr:nvSpPr>
        <xdr:cNvPr id="2356" name="Text Box 16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1551963" y="772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60" name="Text Box 4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61" name="Text Box 5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66" name="Text Box 5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67" name="Text Box 6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71" name="Text Box 4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72" name="Text Box 5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75" name="Text Box 3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76" name="Text Box 4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80" name="Text Box 4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81" name="Text Box 5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60</xdr:row>
      <xdr:rowOff>28575</xdr:rowOff>
    </xdr:from>
    <xdr:ext cx="104775" cy="257175"/>
    <xdr:sp macro="" textlink="">
      <xdr:nvSpPr>
        <xdr:cNvPr id="2382" name="Text Box 16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900520" y="75418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85" name="Text Box 3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2386" name="Text Box 4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365760" y="7513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81642</xdr:colOff>
      <xdr:row>60</xdr:row>
      <xdr:rowOff>54428</xdr:rowOff>
    </xdr:from>
    <xdr:ext cx="104775" cy="257175"/>
    <xdr:sp macro="" textlink="">
      <xdr:nvSpPr>
        <xdr:cNvPr id="2387" name="Text Box 4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447402" y="75677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60</xdr:row>
      <xdr:rowOff>28575</xdr:rowOff>
    </xdr:from>
    <xdr:ext cx="104775" cy="257175"/>
    <xdr:sp macro="" textlink="">
      <xdr:nvSpPr>
        <xdr:cNvPr id="2388" name="Text Box 16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1551963" y="75418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391" name="Text Box 3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392" name="Text Box 4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393" name="Text Box 5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5524500" y="6233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5524500" y="6233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5524500" y="6233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5524500" y="6233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398" name="Text Box 5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5524500" y="6233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61</xdr:row>
      <xdr:rowOff>28575</xdr:rowOff>
    </xdr:from>
    <xdr:ext cx="104775" cy="257175"/>
    <xdr:sp macro="" textlink="">
      <xdr:nvSpPr>
        <xdr:cNvPr id="2399" name="Text Box 16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5895975" y="6261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04775" cy="2571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5524500" y="6233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231322</xdr:colOff>
      <xdr:row>57</xdr:row>
      <xdr:rowOff>136072</xdr:rowOff>
    </xdr:from>
    <xdr:ext cx="104775" cy="257175"/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5435782" y="65521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1145382</xdr:colOff>
      <xdr:row>61</xdr:row>
      <xdr:rowOff>173152</xdr:rowOff>
    </xdr:from>
    <xdr:ext cx="104775" cy="257175"/>
    <xdr:sp macro="" textlink="">
      <xdr:nvSpPr>
        <xdr:cNvPr id="2402" name="Text Box 16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6669882" y="64063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5524500" y="678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5524500" y="678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2405" name="Text Box 3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5524500" y="678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2406" name="Text Box 4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5524500" y="678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104775" cy="257175"/>
    <xdr:sp macro="" textlink="">
      <xdr:nvSpPr>
        <xdr:cNvPr id="2407" name="Text Box 5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5524500" y="678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11" name="Text Box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12" name="Text Box 5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62</xdr:row>
      <xdr:rowOff>28575</xdr:rowOff>
    </xdr:from>
    <xdr:ext cx="104775" cy="257175"/>
    <xdr:sp macro="" textlink="">
      <xdr:nvSpPr>
        <xdr:cNvPr id="2413" name="Text Box 16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5895975" y="6444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62</xdr:row>
      <xdr:rowOff>28575</xdr:rowOff>
    </xdr:from>
    <xdr:ext cx="104775" cy="257175"/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5895975" y="6444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20" name="Text Box 5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24" name="Text Box 4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25" name="Text Box 5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63</xdr:row>
      <xdr:rowOff>28575</xdr:rowOff>
    </xdr:from>
    <xdr:ext cx="104775" cy="257175"/>
    <xdr:sp macro="" textlink="">
      <xdr:nvSpPr>
        <xdr:cNvPr id="2426" name="Text Box 16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5895975" y="6627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30" name="Text Box 4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63</xdr:row>
      <xdr:rowOff>28575</xdr:rowOff>
    </xdr:from>
    <xdr:ext cx="104775" cy="257175"/>
    <xdr:sp macro="" textlink="">
      <xdr:nvSpPr>
        <xdr:cNvPr id="2431" name="Text Box 16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5895975" y="6627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35" name="Text Box 4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36" name="Text Box 5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63</xdr:row>
      <xdr:rowOff>28575</xdr:rowOff>
    </xdr:from>
    <xdr:ext cx="104775" cy="257175"/>
    <xdr:sp macro="" textlink="">
      <xdr:nvSpPr>
        <xdr:cNvPr id="2437" name="Text Box 16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6059260" y="6627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46" name="Text Box 5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47" name="Text Box 6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63</xdr:row>
      <xdr:rowOff>28575</xdr:rowOff>
    </xdr:from>
    <xdr:ext cx="104775" cy="257175"/>
    <xdr:sp macro="" textlink="">
      <xdr:nvSpPr>
        <xdr:cNvPr id="2448" name="Text Box 16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6710703" y="6627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52" name="Text Box 4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53" name="Text Box 5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62</xdr:row>
      <xdr:rowOff>28575</xdr:rowOff>
    </xdr:from>
    <xdr:ext cx="104775" cy="257175"/>
    <xdr:sp macro="" textlink="">
      <xdr:nvSpPr>
        <xdr:cNvPr id="2454" name="Text Box 16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5895975" y="6444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58" name="Text Box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62" name="Text Box 4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63" name="Text Box 5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62</xdr:row>
      <xdr:rowOff>28575</xdr:rowOff>
    </xdr:from>
    <xdr:ext cx="104775" cy="257175"/>
    <xdr:sp macro="" textlink="">
      <xdr:nvSpPr>
        <xdr:cNvPr id="2464" name="Text Box 1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6059260" y="6444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62</xdr:row>
      <xdr:rowOff>130968</xdr:rowOff>
    </xdr:from>
    <xdr:ext cx="104775" cy="257175"/>
    <xdr:sp macro="" textlink="">
      <xdr:nvSpPr>
        <xdr:cNvPr id="2465" name="Text Box 4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5536406" y="6547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62</xdr:row>
      <xdr:rowOff>136072</xdr:rowOff>
    </xdr:from>
    <xdr:ext cx="104775" cy="2571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5987143" y="65521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63</xdr:row>
      <xdr:rowOff>28575</xdr:rowOff>
    </xdr:from>
    <xdr:ext cx="104775" cy="257175"/>
    <xdr:sp macro="" textlink="">
      <xdr:nvSpPr>
        <xdr:cNvPr id="2467" name="Text Box 16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5895975" y="6627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70" name="Text Box 3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71" name="Text Box 4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72" name="Text Box 5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63</xdr:row>
      <xdr:rowOff>28575</xdr:rowOff>
    </xdr:from>
    <xdr:ext cx="104775" cy="257175"/>
    <xdr:sp macro="" textlink="">
      <xdr:nvSpPr>
        <xdr:cNvPr id="2473" name="Text Box 16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5895975" y="6627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76" name="Text Box 3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62</xdr:row>
      <xdr:rowOff>0</xdr:rowOff>
    </xdr:from>
    <xdr:ext cx="104775" cy="257175"/>
    <xdr:sp macro="" textlink="">
      <xdr:nvSpPr>
        <xdr:cNvPr id="2477" name="Text Box 4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5524500" y="6416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104775" cy="257175"/>
    <xdr:sp macro="" textlink="">
      <xdr:nvSpPr>
        <xdr:cNvPr id="2480" name="Text Box 3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5524500" y="6598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1524000</xdr:colOff>
      <xdr:row>65</xdr:row>
      <xdr:rowOff>40821</xdr:rowOff>
    </xdr:from>
    <xdr:ext cx="104775" cy="257175"/>
    <xdr:sp macro="" textlink="">
      <xdr:nvSpPr>
        <xdr:cNvPr id="2481" name="Text Box 4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7048500" y="700550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805203</xdr:colOff>
      <xdr:row>63</xdr:row>
      <xdr:rowOff>76200</xdr:rowOff>
    </xdr:from>
    <xdr:ext cx="104775" cy="257175"/>
    <xdr:sp macro="" textlink="">
      <xdr:nvSpPr>
        <xdr:cNvPr id="2482" name="Text Box 16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3757953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4</xdr:row>
      <xdr:rowOff>110218</xdr:rowOff>
    </xdr:from>
    <xdr:ext cx="104775" cy="257175"/>
    <xdr:sp macro="" textlink="">
      <xdr:nvSpPr>
        <xdr:cNvPr id="2483" name="Text Box 16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3079297" y="175613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3</xdr:row>
      <xdr:rowOff>110218</xdr:rowOff>
    </xdr:from>
    <xdr:ext cx="104775" cy="257175"/>
    <xdr:sp macro="" textlink="">
      <xdr:nvSpPr>
        <xdr:cNvPr id="2484" name="Text Box 16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3079297" y="157325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3</xdr:row>
      <xdr:rowOff>16669</xdr:rowOff>
    </xdr:from>
    <xdr:ext cx="104775" cy="257175"/>
    <xdr:sp macro="" textlink="">
      <xdr:nvSpPr>
        <xdr:cNvPr id="2485" name="Text Box 16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2990851" y="147970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68</xdr:row>
      <xdr:rowOff>64294</xdr:rowOff>
    </xdr:from>
    <xdr:ext cx="104775" cy="257175"/>
    <xdr:sp macro="" textlink="">
      <xdr:nvSpPr>
        <xdr:cNvPr id="2486" name="Text Box 16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8106251" y="18930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58</xdr:row>
      <xdr:rowOff>16669</xdr:rowOff>
    </xdr:from>
    <xdr:ext cx="104775" cy="257175"/>
    <xdr:sp macro="" textlink="">
      <xdr:nvSpPr>
        <xdr:cNvPr id="2494" name="Text Box 16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2990851" y="716422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383382</xdr:colOff>
      <xdr:row>58</xdr:row>
      <xdr:rowOff>123825</xdr:rowOff>
    </xdr:from>
    <xdr:ext cx="104775" cy="257175"/>
    <xdr:sp macro="" textlink="">
      <xdr:nvSpPr>
        <xdr:cNvPr id="2495" name="Text Box 16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3240882" y="72713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57</xdr:row>
      <xdr:rowOff>0</xdr:rowOff>
    </xdr:from>
    <xdr:ext cx="104775" cy="257175"/>
    <xdr:sp macro="" textlink="">
      <xdr:nvSpPr>
        <xdr:cNvPr id="2496" name="Text Box 16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2990851" y="6964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59</xdr:row>
      <xdr:rowOff>64294</xdr:rowOff>
    </xdr:from>
    <xdr:ext cx="104775" cy="257175"/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3145631" y="739473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56</xdr:row>
      <xdr:rowOff>64294</xdr:rowOff>
    </xdr:from>
    <xdr:ext cx="104775" cy="257175"/>
    <xdr:sp macro="" textlink="">
      <xdr:nvSpPr>
        <xdr:cNvPr id="2498" name="Text Box 16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3145631" y="68460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61</xdr:row>
      <xdr:rowOff>16669</xdr:rowOff>
    </xdr:from>
    <xdr:ext cx="104775" cy="257175"/>
    <xdr:sp macro="" textlink="">
      <xdr:nvSpPr>
        <xdr:cNvPr id="2499" name="Text Box 16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2990851" y="77128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60</xdr:row>
      <xdr:rowOff>16669</xdr:rowOff>
    </xdr:from>
    <xdr:ext cx="104775" cy="257175"/>
    <xdr:sp macro="" textlink="">
      <xdr:nvSpPr>
        <xdr:cNvPr id="2500" name="Text Box 16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2990851" y="75299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64</xdr:row>
      <xdr:rowOff>64294</xdr:rowOff>
    </xdr:from>
    <xdr:ext cx="104775" cy="257175"/>
    <xdr:sp macro="" textlink="">
      <xdr:nvSpPr>
        <xdr:cNvPr id="2501" name="Text Box 16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8106251" y="68460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64</xdr:row>
      <xdr:rowOff>16669</xdr:rowOff>
    </xdr:from>
    <xdr:ext cx="104775" cy="257175"/>
    <xdr:sp macro="" textlink="">
      <xdr:nvSpPr>
        <xdr:cNvPr id="2502" name="Text Box 16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7951471" y="67984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9753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9753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9753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490" name="Text Box 4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9753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491" name="Text Box 5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9753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2492" name="Text Box 16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134683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04" name="Text Box 3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05" name="Text Box 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06" name="Text Box 5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07" name="Text Box 6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08" name="Text Box 7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09" name="Text Box 8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2510" name="Text Box 16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134683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9753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9753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9753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14" name="Text Box 4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9753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15" name="Text Box 5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9753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18" name="Text Box 3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19" name="Text Box 4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20" name="Text Box 5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2521" name="Text Box 16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13468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2526" name="Text Box 16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13468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30" name="Text Box 4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31" name="Text Box 5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2532" name="Text Box 16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13468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</xdr:row>
      <xdr:rowOff>130968</xdr:rowOff>
    </xdr:from>
    <xdr:ext cx="104775" cy="257175"/>
    <xdr:sp macro="" textlink="">
      <xdr:nvSpPr>
        <xdr:cNvPr id="2536" name="Text Box 4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987266" y="1594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3</xdr:row>
      <xdr:rowOff>52387</xdr:rowOff>
    </xdr:from>
    <xdr:ext cx="104775" cy="257175"/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3077052" y="15154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9753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2539" name="Text Box 16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1346835" y="1674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19</xdr:row>
      <xdr:rowOff>71437</xdr:rowOff>
    </xdr:from>
    <xdr:ext cx="104775" cy="257175"/>
    <xdr:sp macro="" textlink="">
      <xdr:nvSpPr>
        <xdr:cNvPr id="2540" name="Text Box 5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954882" y="19002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9753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9753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9753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9753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45" name="Text Box 5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975360" y="7315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2546" name="Text Box 16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1346835" y="7600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50" name="Text Box 4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51" name="Text Box 5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52" name="Text Box 6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53" name="Text Box 7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554" name="Text Box 8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682625</xdr:colOff>
      <xdr:row>3</xdr:row>
      <xdr:rowOff>64256</xdr:rowOff>
    </xdr:from>
    <xdr:ext cx="104775" cy="257175"/>
    <xdr:sp macro="" textlink="">
      <xdr:nvSpPr>
        <xdr:cNvPr id="2555" name="Text Box 16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3281045" y="79577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9753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9753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58" name="Text Box 3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9753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59" name="Text Box 4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9753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60" name="Text Box 5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975360" y="21945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64" name="Text Box 4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65" name="Text Box 5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2566" name="Text Box 16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13468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70" name="Text Box 4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409575</xdr:colOff>
      <xdr:row>3</xdr:row>
      <xdr:rowOff>120015</xdr:rowOff>
    </xdr:from>
    <xdr:ext cx="104775" cy="257175"/>
    <xdr:sp macro="" textlink="">
      <xdr:nvSpPr>
        <xdr:cNvPr id="2571" name="Text Box 16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1384935" y="15830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74" name="Text Box 3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75" name="Text Box 4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76" name="Text Box 5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</xdr:row>
      <xdr:rowOff>28575</xdr:rowOff>
    </xdr:from>
    <xdr:ext cx="104775" cy="257175"/>
    <xdr:sp macro="" textlink="">
      <xdr:nvSpPr>
        <xdr:cNvPr id="2577" name="Text Box 16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1510120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16</xdr:row>
      <xdr:rowOff>163286</xdr:rowOff>
    </xdr:from>
    <xdr:ext cx="104775" cy="257175"/>
    <xdr:sp macro="" textlink="">
      <xdr:nvSpPr>
        <xdr:cNvPr id="2578" name="Text Box 3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895350" y="144344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</xdr:row>
      <xdr:rowOff>130968</xdr:rowOff>
    </xdr:from>
    <xdr:ext cx="104775" cy="257175"/>
    <xdr:sp macro="" textlink="">
      <xdr:nvSpPr>
        <xdr:cNvPr id="2579" name="Text Box 4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987266" y="15940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5</xdr:row>
      <xdr:rowOff>108857</xdr:rowOff>
    </xdr:from>
    <xdr:ext cx="104775" cy="2571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1492431" y="28520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10</xdr:row>
      <xdr:rowOff>137432</xdr:rowOff>
    </xdr:from>
    <xdr:ext cx="104775" cy="257175"/>
    <xdr:sp macro="" textlink="">
      <xdr:nvSpPr>
        <xdr:cNvPr id="2581" name="Text Box 16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1401263" y="25148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19</xdr:row>
      <xdr:rowOff>71437</xdr:rowOff>
    </xdr:from>
    <xdr:ext cx="104775" cy="257175"/>
    <xdr:sp macro="" textlink="">
      <xdr:nvSpPr>
        <xdr:cNvPr id="2582" name="Text Box 5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954882" y="19002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9753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9753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9753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86" name="Text Box 4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9753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87" name="Text Box 5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9753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21</xdr:row>
      <xdr:rowOff>3175</xdr:rowOff>
    </xdr:from>
    <xdr:ext cx="104775" cy="257175"/>
    <xdr:sp macro="" textlink="">
      <xdr:nvSpPr>
        <xdr:cNvPr id="2588" name="Text Box 16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3373272" y="2014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592" name="Text Box 4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221797</xdr:colOff>
      <xdr:row>3</xdr:row>
      <xdr:rowOff>110218</xdr:rowOff>
    </xdr:from>
    <xdr:ext cx="104775" cy="257175"/>
    <xdr:sp macro="" textlink="">
      <xdr:nvSpPr>
        <xdr:cNvPr id="2593" name="Text Box 16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3688897" y="157325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9753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9753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96" name="Text Box 3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9753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2597" name="Text Box 4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97536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00" name="Text Box 3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01" name="Text Box 4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02" name="Text Box 5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03" name="Text Box 6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1491683</xdr:colOff>
      <xdr:row>20</xdr:row>
      <xdr:rowOff>163286</xdr:rowOff>
    </xdr:from>
    <xdr:ext cx="104775" cy="257175"/>
    <xdr:sp macro="" textlink="">
      <xdr:nvSpPr>
        <xdr:cNvPr id="2604" name="Text Box 7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2467043" y="19920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</xdr:row>
      <xdr:rowOff>28575</xdr:rowOff>
    </xdr:from>
    <xdr:ext cx="104775" cy="257175"/>
    <xdr:sp macro="" textlink="">
      <xdr:nvSpPr>
        <xdr:cNvPr id="2605" name="Text Box 16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2161563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9753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9753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608" name="Text Box 3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9753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609" name="Text Box 4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9753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610" name="Text Box 5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9753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2614" name="Text Box 4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2615" name="Text Box 5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616" name="Text Box 16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16</xdr:row>
      <xdr:rowOff>180294</xdr:rowOff>
    </xdr:from>
    <xdr:ext cx="104775" cy="257175"/>
    <xdr:sp macro="" textlink="">
      <xdr:nvSpPr>
        <xdr:cNvPr id="2617" name="Text Box 5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994070" y="127757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21" name="Text Box 4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22" name="Text Box 5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26" name="Text Box 4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278471</xdr:colOff>
      <xdr:row>20</xdr:row>
      <xdr:rowOff>82732</xdr:rowOff>
    </xdr:from>
    <xdr:ext cx="104775" cy="257175"/>
    <xdr:sp macro="" textlink="">
      <xdr:nvSpPr>
        <xdr:cNvPr id="2627" name="Text Box 7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1253831" y="19115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10</xdr:row>
      <xdr:rowOff>163286</xdr:rowOff>
    </xdr:from>
    <xdr:ext cx="104775" cy="257175"/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895350" y="10776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34" name="Text Box 3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35" name="Text Box 4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36" name="Text Box 5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37" name="Text Box 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2638" name="Text Box 16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13468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42" name="Text Box 4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43" name="Text Box 5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46" name="Text Box 3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647" name="Text Box 4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649" name="Text Box 16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2650" name="Text Box 5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9548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651" name="Text Box 16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2652" name="Text Box 5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9548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56" name="Text Box 4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57" name="Text Box 5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64" name="Text Box 3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65" name="Text Box 4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66" name="Text Box 5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669" name="Text Box 3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670" name="Text Box 4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671" name="Text Box 5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2672" name="Text Box 16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1346835" y="5772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76" name="Text Box 4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77" name="Text Box 5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678" name="Text Box 16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81" name="Text Box 3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82" name="Text Box 4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683" name="Text Box 16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87" name="Text Box 4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88" name="Text Box 5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689" name="Text Box 16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17</xdr:row>
      <xdr:rowOff>52387</xdr:rowOff>
    </xdr:from>
    <xdr:ext cx="104775" cy="257175"/>
    <xdr:sp macro="" textlink="">
      <xdr:nvSpPr>
        <xdr:cNvPr id="2693" name="Text Box 16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3077052" y="13325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696" name="Text Box 3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2697" name="Text Box 4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975360" y="5486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57150</xdr:colOff>
      <xdr:row>17</xdr:row>
      <xdr:rowOff>114300</xdr:rowOff>
    </xdr:from>
    <xdr:ext cx="104775" cy="257175"/>
    <xdr:sp macro="" textlink="">
      <xdr:nvSpPr>
        <xdr:cNvPr id="2698" name="Text Box 5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904875" y="1200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204787</xdr:colOff>
      <xdr:row>3</xdr:row>
      <xdr:rowOff>76200</xdr:rowOff>
    </xdr:from>
    <xdr:ext cx="104775" cy="257175"/>
    <xdr:sp macro="" textlink="">
      <xdr:nvSpPr>
        <xdr:cNvPr id="2699" name="Text Box 16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3086100" y="647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03" name="Text Box 4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04" name="Text Box 5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705" name="Text Box 16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09" name="Text Box 4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710" name="Text Box 16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13" name="Text Box 3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14" name="Text Box 4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15" name="Text Box 5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17</xdr:row>
      <xdr:rowOff>28575</xdr:rowOff>
    </xdr:from>
    <xdr:ext cx="104775" cy="257175"/>
    <xdr:sp macro="" textlink="">
      <xdr:nvSpPr>
        <xdr:cNvPr id="2716" name="Text Box 16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1510120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15</xdr:row>
      <xdr:rowOff>163286</xdr:rowOff>
    </xdr:from>
    <xdr:ext cx="104775" cy="257175"/>
    <xdr:sp macro="" textlink="">
      <xdr:nvSpPr>
        <xdr:cNvPr id="2717" name="Text Box 3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895350" y="12605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17</xdr:row>
      <xdr:rowOff>52387</xdr:rowOff>
    </xdr:from>
    <xdr:ext cx="104775" cy="257175"/>
    <xdr:sp macro="" textlink="">
      <xdr:nvSpPr>
        <xdr:cNvPr id="2718" name="Text Box 16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3077052" y="13325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105985</xdr:colOff>
      <xdr:row>17</xdr:row>
      <xdr:rowOff>96307</xdr:rowOff>
    </xdr:from>
    <xdr:ext cx="104775" cy="257175"/>
    <xdr:sp macro="" textlink="">
      <xdr:nvSpPr>
        <xdr:cNvPr id="2719" name="Text Box 16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1081345" y="137646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23" name="Text Box 4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221797</xdr:colOff>
      <xdr:row>17</xdr:row>
      <xdr:rowOff>110218</xdr:rowOff>
    </xdr:from>
    <xdr:ext cx="104775" cy="257175"/>
    <xdr:sp macro="" textlink="">
      <xdr:nvSpPr>
        <xdr:cNvPr id="2724" name="Text Box 16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3688897" y="139037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133351</xdr:colOff>
      <xdr:row>17</xdr:row>
      <xdr:rowOff>16669</xdr:rowOff>
    </xdr:from>
    <xdr:ext cx="104775" cy="257175"/>
    <xdr:sp macro="" textlink="">
      <xdr:nvSpPr>
        <xdr:cNvPr id="2725" name="Text Box 16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3600451" y="129682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29" name="Text Box 4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30" name="Text Box 5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31" name="Text Box 6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17</xdr:row>
      <xdr:rowOff>28575</xdr:rowOff>
    </xdr:from>
    <xdr:ext cx="104775" cy="257175"/>
    <xdr:sp macro="" textlink="">
      <xdr:nvSpPr>
        <xdr:cNvPr id="2732" name="Text Box 16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2161563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733" name="Text Box 16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2734" name="Text Box 5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994070" y="1094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37" name="Text Box 3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38" name="Text Box 4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39" name="Text Box 5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43" name="Text Box 4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11</xdr:row>
      <xdr:rowOff>95251</xdr:rowOff>
    </xdr:from>
    <xdr:ext cx="104775" cy="257175"/>
    <xdr:sp macro="" textlink="">
      <xdr:nvSpPr>
        <xdr:cNvPr id="2744" name="Text Box 7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1405686" y="265557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47" name="Text Box 3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17</xdr:row>
      <xdr:rowOff>122465</xdr:rowOff>
    </xdr:from>
    <xdr:ext cx="104775" cy="257175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988967" y="140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51" name="Text Box 3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52" name="Text Box 4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53" name="Text Box 5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54" name="Text Box 6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2755" name="Text Box 16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134683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59" name="Text Box 4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60" name="Text Box 5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763" name="Text Box 3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627017</xdr:colOff>
      <xdr:row>17</xdr:row>
      <xdr:rowOff>64770</xdr:rowOff>
    </xdr:from>
    <xdr:ext cx="104775" cy="257175"/>
    <xdr:sp macro="" textlink="">
      <xdr:nvSpPr>
        <xdr:cNvPr id="2764" name="Text Box 4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3225437" y="13449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2766" name="Text Box 16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13468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2767" name="Text Box 5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9548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2768" name="Text Box 16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13468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2769" name="Text Box 5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9548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773" name="Text Box 4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774" name="Text Box 5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777" name="Text Box 3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778" name="Text Box 4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81" name="Text Box 3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82" name="Text Box 4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83" name="Text Box 5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787" name="Text Box 4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788" name="Text Box 5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9753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9753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791" name="Text Box 3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9753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792" name="Text Box 4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9753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793" name="Text Box 5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9753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2794" name="Text Box 6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975360" y="23774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97" name="Text Box 3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98" name="Text Box 4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799" name="Text Box 5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800" name="Text Box 16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03" name="Text Box 3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04" name="Text Box 4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805" name="Text Box 16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09" name="Text Box 4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10" name="Text Box 5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811" name="Text Box 16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17</xdr:row>
      <xdr:rowOff>130968</xdr:rowOff>
    </xdr:from>
    <xdr:ext cx="104775" cy="257175"/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987266" y="14111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17</xdr:row>
      <xdr:rowOff>52387</xdr:rowOff>
    </xdr:from>
    <xdr:ext cx="104775" cy="257175"/>
    <xdr:sp macro="" textlink="">
      <xdr:nvSpPr>
        <xdr:cNvPr id="2816" name="Text Box 16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3077052" y="13325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2818" name="Text Box 16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1346835" y="1491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21" name="Text Box 3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22" name="Text Box 4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23" name="Text Box 5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824" name="Text Box 16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27" name="Text Box 3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28" name="Text Box 4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130176</xdr:colOff>
      <xdr:row>21</xdr:row>
      <xdr:rowOff>120015</xdr:rowOff>
    </xdr:from>
    <xdr:ext cx="104775" cy="257175"/>
    <xdr:sp macro="" textlink="">
      <xdr:nvSpPr>
        <xdr:cNvPr id="2829" name="Text Box 16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3597276" y="21316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33" name="Text Box 4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34" name="Text Box 5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312510</xdr:colOff>
      <xdr:row>3</xdr:row>
      <xdr:rowOff>142875</xdr:rowOff>
    </xdr:from>
    <xdr:ext cx="104775" cy="257175"/>
    <xdr:sp macro="" textlink="">
      <xdr:nvSpPr>
        <xdr:cNvPr id="2835" name="Text Box 16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3779610" y="16059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15</xdr:row>
      <xdr:rowOff>163286</xdr:rowOff>
    </xdr:from>
    <xdr:ext cx="104775" cy="257175"/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895350" y="12605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17</xdr:row>
      <xdr:rowOff>130968</xdr:rowOff>
    </xdr:from>
    <xdr:ext cx="104775" cy="257175"/>
    <xdr:sp macro="" textlink="">
      <xdr:nvSpPr>
        <xdr:cNvPr id="2837" name="Text Box 4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987266" y="14111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17</xdr:row>
      <xdr:rowOff>52387</xdr:rowOff>
    </xdr:from>
    <xdr:ext cx="104775" cy="257175"/>
    <xdr:sp macro="" textlink="">
      <xdr:nvSpPr>
        <xdr:cNvPr id="2838" name="Text Box 16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3077052" y="13325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841" name="Text Box 3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842" name="Text Box 4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843" name="Text Box 5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91168</xdr:colOff>
      <xdr:row>17</xdr:row>
      <xdr:rowOff>149225</xdr:rowOff>
    </xdr:from>
    <xdr:ext cx="104775" cy="257175"/>
    <xdr:sp macro="" textlink="">
      <xdr:nvSpPr>
        <xdr:cNvPr id="2844" name="Text Box 16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1066528" y="14293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47" name="Text Box 3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48" name="Text Box 4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851" name="Text Box 3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2852" name="Text Box 4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57" name="Text Box 5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58" name="Text Box 6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34737</xdr:colOff>
      <xdr:row>20</xdr:row>
      <xdr:rowOff>147108</xdr:rowOff>
    </xdr:from>
    <xdr:ext cx="104775" cy="257175"/>
    <xdr:sp macro="" textlink="">
      <xdr:nvSpPr>
        <xdr:cNvPr id="2859" name="Text Box 16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3501837" y="19759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860" name="Text Box 16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2861" name="Text Box 5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994070" y="1094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64" name="Text Box 3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65" name="Text Box 4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66" name="Text Box 5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69" name="Text Box 3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870" name="Text Box 4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73" name="Text Box 3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76" name="Text Box 3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77" name="Text Box 4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78" name="Text Box 5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79" name="Text Box 6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2880" name="Text Box 16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134683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83" name="Text Box 3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84" name="Text Box 4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85" name="Text Box 5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88" name="Text Box 3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889" name="Text Box 4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2891" name="Text Box 16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13468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2892" name="Text Box 5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9548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2893" name="Text Box 16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13468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2894" name="Text Box 5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954882" y="1351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897" name="Text Box 3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898" name="Text Box 4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899" name="Text Box 5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06" name="Text Box 3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07" name="Text Box 4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08" name="Text Box 5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11" name="Text Box 3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12" name="Text Box 4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13" name="Text Box 5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914" name="Text Box 16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17" name="Text Box 3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18" name="Text Box 4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919" name="Text Box 16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22" name="Text Box 3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23" name="Text Box 4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24" name="Text Box 5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925" name="Text Box 16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28" name="Text Box 3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17</xdr:row>
      <xdr:rowOff>52387</xdr:rowOff>
    </xdr:from>
    <xdr:ext cx="104775" cy="257175"/>
    <xdr:sp macro="" textlink="">
      <xdr:nvSpPr>
        <xdr:cNvPr id="2929" name="Text Box 16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3077052" y="13325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32" name="Text Box 3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33" name="Text Box 4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34" name="Text Box 5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935" name="Text Box 16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38" name="Text Box 3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39" name="Text Box 4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2940" name="Text Box 16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1346835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43" name="Text Box 3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44" name="Text Box 4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45" name="Text Box 5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17</xdr:row>
      <xdr:rowOff>28575</xdr:rowOff>
    </xdr:from>
    <xdr:ext cx="104775" cy="257175"/>
    <xdr:sp macro="" textlink="">
      <xdr:nvSpPr>
        <xdr:cNvPr id="2946" name="Text Box 16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1510120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10</xdr:row>
      <xdr:rowOff>163286</xdr:rowOff>
    </xdr:from>
    <xdr:ext cx="104775" cy="257175"/>
    <xdr:sp macro="" textlink="">
      <xdr:nvSpPr>
        <xdr:cNvPr id="2947" name="Text Box 3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895350" y="10776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478632</xdr:colOff>
      <xdr:row>17</xdr:row>
      <xdr:rowOff>52387</xdr:rowOff>
    </xdr:from>
    <xdr:ext cx="104775" cy="257175"/>
    <xdr:sp macro="" textlink="">
      <xdr:nvSpPr>
        <xdr:cNvPr id="2948" name="Text Box 16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3077052" y="13325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17</xdr:row>
      <xdr:rowOff>28575</xdr:rowOff>
    </xdr:from>
    <xdr:ext cx="104775" cy="257175"/>
    <xdr:sp macro="" textlink="">
      <xdr:nvSpPr>
        <xdr:cNvPr id="2949" name="Text Box 16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1047478" y="1308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52" name="Text Box 3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53" name="Text Box 4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56" name="Text Box 3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57" name="Text Box 4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58" name="Text Box 5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59" name="Text Box 6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144803</xdr:colOff>
      <xdr:row>17</xdr:row>
      <xdr:rowOff>111125</xdr:rowOff>
    </xdr:from>
    <xdr:ext cx="104775" cy="257175"/>
    <xdr:sp macro="" textlink="">
      <xdr:nvSpPr>
        <xdr:cNvPr id="2960" name="Text Box 16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3611903" y="13912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2961" name="Text Box 16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1346835" y="11258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64" name="Text Box 3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65" name="Text Box 4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66" name="Text Box 5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69" name="Text Box 3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70" name="Text Box 4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17</xdr:row>
      <xdr:rowOff>122465</xdr:rowOff>
    </xdr:from>
    <xdr:ext cx="104775" cy="257175"/>
    <xdr:sp macro="" textlink="">
      <xdr:nvSpPr>
        <xdr:cNvPr id="2971" name="Text Box 3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988967" y="140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627017</xdr:colOff>
      <xdr:row>17</xdr:row>
      <xdr:rowOff>64770</xdr:rowOff>
    </xdr:from>
    <xdr:ext cx="104775" cy="257175"/>
    <xdr:sp macro="" textlink="">
      <xdr:nvSpPr>
        <xdr:cNvPr id="2972" name="Text Box 4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3225437" y="13449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2974" name="Text Box 16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134683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15</xdr:row>
      <xdr:rowOff>71437</xdr:rowOff>
    </xdr:from>
    <xdr:ext cx="104775" cy="257175"/>
    <xdr:sp macro="" textlink="">
      <xdr:nvSpPr>
        <xdr:cNvPr id="2975" name="Text Box 5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954882" y="11687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2976" name="Text Box 16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1346835" y="942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15</xdr:row>
      <xdr:rowOff>71437</xdr:rowOff>
    </xdr:from>
    <xdr:ext cx="104775" cy="257175"/>
    <xdr:sp macro="" textlink="">
      <xdr:nvSpPr>
        <xdr:cNvPr id="2977" name="Text Box 5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954882" y="116871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80" name="Text Box 3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81" name="Text Box 4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82" name="Text Box 5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2986" name="Text Box 4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975360" y="914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2990" name="Text Box 4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975360" y="10972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16</xdr:row>
      <xdr:rowOff>76200</xdr:rowOff>
    </xdr:from>
    <xdr:ext cx="104775" cy="257175"/>
    <xdr:sp macro="" textlink="">
      <xdr:nvSpPr>
        <xdr:cNvPr id="2991" name="Text Box 5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1114425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94" name="Text Box 3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2995" name="Text Box 4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975360" y="12801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6762750</xdr:colOff>
      <xdr:row>17</xdr:row>
      <xdr:rowOff>66675</xdr:rowOff>
    </xdr:from>
    <xdr:ext cx="104775" cy="257175"/>
    <xdr:sp macro="" textlink="">
      <xdr:nvSpPr>
        <xdr:cNvPr id="2996" name="Text Box 5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7372350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3000" name="Text Box 4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3001" name="Text Box 5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3002" name="Text Box 5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954882" y="15344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3006" name="Text Box 4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3007" name="Text Box 5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975360" y="1828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5</xdr:row>
      <xdr:rowOff>108857</xdr:rowOff>
    </xdr:from>
    <xdr:ext cx="104775" cy="2571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1492431" y="24862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21</xdr:row>
      <xdr:rowOff>137432</xdr:rowOff>
    </xdr:from>
    <xdr:ext cx="104775" cy="257175"/>
    <xdr:sp macro="" textlink="">
      <xdr:nvSpPr>
        <xdr:cNvPr id="3009" name="Text Box 16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1401263" y="214911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3010" name="Text Box 5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954882" y="153447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577283</xdr:colOff>
      <xdr:row>21</xdr:row>
      <xdr:rowOff>129419</xdr:rowOff>
    </xdr:from>
    <xdr:ext cx="104775" cy="257175"/>
    <xdr:sp macro="" textlink="">
      <xdr:nvSpPr>
        <xdr:cNvPr id="3011" name="Text Box 7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4044383" y="214109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9753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9753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3014" name="Text Box 3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9753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3015" name="Text Box 4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9753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3016" name="Text Box 5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9753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020" name="Text Box 4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3021" name="Text Box 5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975360" y="1463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4</xdr:row>
      <xdr:rowOff>95251</xdr:rowOff>
    </xdr:from>
    <xdr:ext cx="104775" cy="257175"/>
    <xdr:sp macro="" textlink="">
      <xdr:nvSpPr>
        <xdr:cNvPr id="3022" name="Text Box 7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1405686" y="228981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9753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9753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9753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3026" name="Text Box 4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975360" y="20116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85725</xdr:rowOff>
    </xdr:from>
    <xdr:ext cx="104775" cy="257175"/>
    <xdr:sp macro="" textlink="">
      <xdr:nvSpPr>
        <xdr:cNvPr id="3027" name="Text Box 5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7419975" y="2076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466725</xdr:colOff>
      <xdr:row>6</xdr:row>
      <xdr:rowOff>66675</xdr:rowOff>
    </xdr:from>
    <xdr:ext cx="106680" cy="259080"/>
    <xdr:sp macro="" textlink="">
      <xdr:nvSpPr>
        <xdr:cNvPr id="3029" name="Text Box 16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3065145" y="299275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466725</xdr:colOff>
      <xdr:row>7</xdr:row>
      <xdr:rowOff>66675</xdr:rowOff>
    </xdr:from>
    <xdr:ext cx="106680" cy="259080"/>
    <xdr:sp macro="" textlink="">
      <xdr:nvSpPr>
        <xdr:cNvPr id="3030" name="Text Box 16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3065145" y="317563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975360" y="32918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975360" y="32918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975360" y="32918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3034" name="Text Box 4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975360" y="32918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3035" name="Text Box 5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975360" y="32918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3036" name="Text Box 6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975360" y="32918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3037" name="Text Box 7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975360" y="32918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3038" name="Text Box 8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975360" y="32918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3039" name="Text Box 9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975360" y="32918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3040" name="Text Box 10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975360" y="32918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3041" name="Text Box 11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4914900" y="30765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133350</xdr:rowOff>
    </xdr:from>
    <xdr:ext cx="106680" cy="259080"/>
    <xdr:sp macro="" textlink="">
      <xdr:nvSpPr>
        <xdr:cNvPr id="3042" name="Text Box 12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4391025" y="32099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1238250</xdr:colOff>
      <xdr:row>24</xdr:row>
      <xdr:rowOff>0</xdr:rowOff>
    </xdr:from>
    <xdr:ext cx="106680" cy="259080"/>
    <xdr:sp macro="" textlink="">
      <xdr:nvSpPr>
        <xdr:cNvPr id="3043" name="Text Box 13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1847850" y="3124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228600</xdr:colOff>
      <xdr:row>24</xdr:row>
      <xdr:rowOff>0</xdr:rowOff>
    </xdr:from>
    <xdr:ext cx="106680" cy="259080"/>
    <xdr:sp macro="" textlink="">
      <xdr:nvSpPr>
        <xdr:cNvPr id="3044" name="Text Box 14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838200" y="334327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4</xdr:row>
      <xdr:rowOff>3175</xdr:rowOff>
    </xdr:from>
    <xdr:ext cx="104775" cy="257175"/>
    <xdr:sp macro="" textlink="">
      <xdr:nvSpPr>
        <xdr:cNvPr id="3045" name="Text Box 16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3373272" y="21977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34737</xdr:colOff>
      <xdr:row>21</xdr:row>
      <xdr:rowOff>147108</xdr:rowOff>
    </xdr:from>
    <xdr:ext cx="104775" cy="257175"/>
    <xdr:sp macro="" textlink="">
      <xdr:nvSpPr>
        <xdr:cNvPr id="3046" name="Text Box 16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3501837" y="215878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5</xdr:row>
      <xdr:rowOff>3175</xdr:rowOff>
    </xdr:from>
    <xdr:ext cx="104775" cy="257175"/>
    <xdr:sp macro="" textlink="">
      <xdr:nvSpPr>
        <xdr:cNvPr id="3047" name="Text Box 16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3373272" y="23806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34737</xdr:colOff>
      <xdr:row>4</xdr:row>
      <xdr:rowOff>147108</xdr:rowOff>
    </xdr:from>
    <xdr:ext cx="104775" cy="257175"/>
    <xdr:sp macro="" textlink="">
      <xdr:nvSpPr>
        <xdr:cNvPr id="3048" name="Text Box 16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3501837" y="23416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11</xdr:row>
      <xdr:rowOff>3175</xdr:rowOff>
    </xdr:from>
    <xdr:ext cx="104775" cy="257175"/>
    <xdr:sp macro="" textlink="">
      <xdr:nvSpPr>
        <xdr:cNvPr id="3049" name="Text Box 16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3373272" y="25634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34737</xdr:colOff>
      <xdr:row>10</xdr:row>
      <xdr:rowOff>147108</xdr:rowOff>
    </xdr:from>
    <xdr:ext cx="104775" cy="257175"/>
    <xdr:sp macro="" textlink="">
      <xdr:nvSpPr>
        <xdr:cNvPr id="3050" name="Text Box 16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3501837" y="25245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16</xdr:row>
      <xdr:rowOff>66675</xdr:rowOff>
    </xdr:from>
    <xdr:ext cx="104775" cy="257175"/>
    <xdr:sp macro="" textlink="">
      <xdr:nvSpPr>
        <xdr:cNvPr id="3051" name="Text Box 16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5343525" y="97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3</xdr:row>
      <xdr:rowOff>110218</xdr:rowOff>
    </xdr:from>
    <xdr:ext cx="104775" cy="257175"/>
    <xdr:sp macro="" textlink="">
      <xdr:nvSpPr>
        <xdr:cNvPr id="3052" name="Text Box 16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5031922" y="13770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17</xdr:row>
      <xdr:rowOff>110218</xdr:rowOff>
    </xdr:from>
    <xdr:ext cx="104775" cy="257175"/>
    <xdr:sp macro="" textlink="">
      <xdr:nvSpPr>
        <xdr:cNvPr id="3053" name="Text Box 16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5031922" y="11960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17</xdr:row>
      <xdr:rowOff>16669</xdr:rowOff>
    </xdr:from>
    <xdr:ext cx="104775" cy="257175"/>
    <xdr:sp macro="" textlink="">
      <xdr:nvSpPr>
        <xdr:cNvPr id="3054" name="Text Box 16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4943476" y="11025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21</xdr:row>
      <xdr:rowOff>120015</xdr:rowOff>
    </xdr:from>
    <xdr:ext cx="104775" cy="257175"/>
    <xdr:sp macro="" textlink="">
      <xdr:nvSpPr>
        <xdr:cNvPr id="3055" name="Text Box 16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4940301" y="19297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312510</xdr:colOff>
      <xdr:row>3</xdr:row>
      <xdr:rowOff>142875</xdr:rowOff>
    </xdr:from>
    <xdr:ext cx="104775" cy="257175"/>
    <xdr:sp macro="" textlink="">
      <xdr:nvSpPr>
        <xdr:cNvPr id="3056" name="Text Box 16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5122635" y="140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20</xdr:row>
      <xdr:rowOff>147108</xdr:rowOff>
    </xdr:from>
    <xdr:ext cx="104775" cy="257175"/>
    <xdr:sp macro="" textlink="">
      <xdr:nvSpPr>
        <xdr:cNvPr id="3057" name="Text Box 16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4844862" y="177588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17</xdr:row>
      <xdr:rowOff>111125</xdr:rowOff>
    </xdr:from>
    <xdr:ext cx="104775" cy="257175"/>
    <xdr:sp macro="" textlink="">
      <xdr:nvSpPr>
        <xdr:cNvPr id="3058" name="Text Box 16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4954928" y="11969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21</xdr:row>
      <xdr:rowOff>129419</xdr:rowOff>
    </xdr:from>
    <xdr:ext cx="104775" cy="257175"/>
    <xdr:sp macro="" textlink="">
      <xdr:nvSpPr>
        <xdr:cNvPr id="3059" name="Text Box 7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5387408" y="1939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21</xdr:row>
      <xdr:rowOff>147108</xdr:rowOff>
    </xdr:from>
    <xdr:ext cx="104775" cy="257175"/>
    <xdr:sp macro="" textlink="">
      <xdr:nvSpPr>
        <xdr:cNvPr id="3060" name="Text Box 16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4844862" y="195685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4</xdr:row>
      <xdr:rowOff>147108</xdr:rowOff>
    </xdr:from>
    <xdr:ext cx="104775" cy="257175"/>
    <xdr:sp macro="" textlink="">
      <xdr:nvSpPr>
        <xdr:cNvPr id="3061" name="Text Box 16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4844862" y="21378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10</xdr:row>
      <xdr:rowOff>147108</xdr:rowOff>
    </xdr:from>
    <xdr:ext cx="104775" cy="257175"/>
    <xdr:sp macro="" textlink="">
      <xdr:nvSpPr>
        <xdr:cNvPr id="3062" name="Text Box 16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4844862" y="23188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3064" name="Text Box 16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3065" name="Text Box 16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68" name="Text Box 3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70" name="Text Box 5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74" name="Text Box 4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77" name="Text Box 3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80" name="Text Box 3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81" name="Text Box 4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82" name="Text Box 5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83" name="Text Box 6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3084" name="Text Box 16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87" name="Text Box 3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88" name="Text Box 4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89" name="Text Box 5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92" name="Text Box 3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93" name="Text Box 4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3094" name="Text Box 5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954882" y="5946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3095" name="Text Box 5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954882" y="5946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98" name="Text Box 3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00" name="Text Box 5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03" name="Text Box 3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06" name="Text Box 3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07" name="Text Box 4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08" name="Text Box 5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09" name="Text Box 6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3110" name="Text Box 16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13" name="Text Box 3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14" name="Text Box 4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15" name="Text Box 5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3120" name="Text Box 5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954882" y="5946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3121" name="Text Box 5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954882" y="5946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25" name="Text Box 4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26" name="Text Box 5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29" name="Text Box 3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30" name="Text Box 4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31" name="Text Box 5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3132" name="Text Box 16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35" name="Text Box 3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36" name="Text Box 4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3137" name="Text Box 1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40" name="Text Box 3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41" name="Text Box 4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42" name="Text Box 5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3143" name="Text Box 16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47" name="Text Box 4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48" name="Text Box 5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3149" name="Text Box 16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3154" name="Text Box 16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57" name="Text Box 3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58" name="Text Box 4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59" name="Text Box 5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34</xdr:row>
      <xdr:rowOff>28575</xdr:rowOff>
    </xdr:from>
    <xdr:ext cx="104775" cy="257175"/>
    <xdr:sp macro="" textlink="">
      <xdr:nvSpPr>
        <xdr:cNvPr id="3160" name="Text Box 16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1510120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34</xdr:row>
      <xdr:rowOff>28575</xdr:rowOff>
    </xdr:from>
    <xdr:ext cx="104775" cy="257175"/>
    <xdr:sp macro="" textlink="">
      <xdr:nvSpPr>
        <xdr:cNvPr id="3161" name="Text Box 16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1047478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3165" name="Text Box 4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34</xdr:row>
      <xdr:rowOff>122465</xdr:rowOff>
    </xdr:from>
    <xdr:ext cx="104775" cy="257175"/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988967" y="59974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50006</xdr:colOff>
      <xdr:row>23</xdr:row>
      <xdr:rowOff>135732</xdr:rowOff>
    </xdr:from>
    <xdr:ext cx="104775" cy="257175"/>
    <xdr:sp macro="" textlink="">
      <xdr:nvSpPr>
        <xdr:cNvPr id="3167" name="Text Box 16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3002756" y="99083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46</xdr:row>
      <xdr:rowOff>0</xdr:rowOff>
    </xdr:from>
    <xdr:ext cx="104775" cy="257175"/>
    <xdr:sp macro="" textlink="">
      <xdr:nvSpPr>
        <xdr:cNvPr id="3168" name="Text Box 5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1304585" y="10133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71" name="Text Box 3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74" name="Text Box 3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75" name="Text Box 4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76" name="Text Box 5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77" name="Text Box 6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3178" name="Text Box 16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1657350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81" name="Text Box 3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82" name="Text Box 4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83" name="Text Box 5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86" name="Text Box 3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3189" name="Text Box 16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1657350" y="1016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3190" name="Text Box 16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1657350" y="1016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193" name="Text Box 3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194" name="Text Box 4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195" name="Text Box 5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198" name="Text Box 3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199" name="Text Box 4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02" name="Text Box 3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05" name="Text Box 3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06" name="Text Box 4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07" name="Text Box 5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08" name="Text Box 6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3209" name="Text Box 16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1657350" y="1016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23</xdr:row>
      <xdr:rowOff>180294</xdr:rowOff>
    </xdr:from>
    <xdr:ext cx="104775" cy="257175"/>
    <xdr:sp macro="" textlink="">
      <xdr:nvSpPr>
        <xdr:cNvPr id="3210" name="Text Box 5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1304585" y="99529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13" name="Text Box 3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14" name="Text Box 4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15" name="Text Box 5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18" name="Text Box 3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19" name="Text Box 4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22" name="Text Box 3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25" name="Text Box 3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26" name="Text Box 4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27" name="Text Box 5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28" name="Text Box 6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3229" name="Text Box 16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1657350" y="9801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34" name="Text Box 5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108857</xdr:colOff>
      <xdr:row>46</xdr:row>
      <xdr:rowOff>95250</xdr:rowOff>
    </xdr:from>
    <xdr:ext cx="104775" cy="257175"/>
    <xdr:sp macro="" textlink="">
      <xdr:nvSpPr>
        <xdr:cNvPr id="3237" name="Text Box 4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1394732" y="1022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3239" name="Text Box 16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1657350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3240" name="Text Box 16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1657350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43" name="Text Box 3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44" name="Text Box 4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45" name="Text Box 5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48" name="Text Box 3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49" name="Text Box 4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52" name="Text Box 3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53" name="Text Box 4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54" name="Text Box 5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50006</xdr:colOff>
      <xdr:row>23</xdr:row>
      <xdr:rowOff>135732</xdr:rowOff>
    </xdr:from>
    <xdr:ext cx="104775" cy="257175"/>
    <xdr:sp macro="" textlink="">
      <xdr:nvSpPr>
        <xdr:cNvPr id="3255" name="Text Box 16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3002756" y="99083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58" name="Text Box 3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59" name="Text Box 4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60" name="Text Box 5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63" name="Text Box 3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64" name="Text Box 4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65" name="Text Box 5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46</xdr:row>
      <xdr:rowOff>0</xdr:rowOff>
    </xdr:from>
    <xdr:ext cx="104775" cy="257175"/>
    <xdr:sp macro="" textlink="">
      <xdr:nvSpPr>
        <xdr:cNvPr id="3266" name="Text Box 5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1304585" y="10133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69" name="Text Box 3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72" name="Text Box 3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73" name="Text Box 4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74" name="Text Box 5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75" name="Text Box 6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3276" name="Text Box 16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1657350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79" name="Text Box 3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80" name="Text Box 4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81" name="Text Box 5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84" name="Text Box 3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285" name="Text Box 4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3287" name="Text Box 16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1657350" y="1016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3288" name="Text Box 16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1657350" y="1016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91" name="Text Box 3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92" name="Text Box 4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93" name="Text Box 5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96" name="Text Box 3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97" name="Text Box 4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00" name="Text Box 3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23</xdr:row>
      <xdr:rowOff>142875</xdr:rowOff>
    </xdr:from>
    <xdr:ext cx="104775" cy="257175"/>
    <xdr:sp macro="" textlink="">
      <xdr:nvSpPr>
        <xdr:cNvPr id="3301" name="Text Box 16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7324725" y="9915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04" name="Text Box 3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05" name="Text Box 4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06" name="Text Box 5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07" name="Text Box 6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23</xdr:row>
      <xdr:rowOff>180294</xdr:rowOff>
    </xdr:from>
    <xdr:ext cx="104775" cy="257175"/>
    <xdr:sp macro="" textlink="">
      <xdr:nvSpPr>
        <xdr:cNvPr id="3308" name="Text Box 5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1304585" y="99529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11" name="Text Box 3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12" name="Text Box 4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13" name="Text Box 5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16" name="Text Box 3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17" name="Text Box 4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20" name="Text Box 3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23" name="Text Box 3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25" name="Text Box 5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26" name="Text Box 6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3327" name="Text Box 1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1657350" y="9801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30" name="Text Box 3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31" name="Text Box 4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32" name="Text Box 5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35" name="Text Box 3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108857</xdr:colOff>
      <xdr:row>46</xdr:row>
      <xdr:rowOff>95250</xdr:rowOff>
    </xdr:from>
    <xdr:ext cx="104775" cy="257175"/>
    <xdr:sp macro="" textlink="">
      <xdr:nvSpPr>
        <xdr:cNvPr id="3336" name="Text Box 4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1394732" y="1022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3338" name="Text Box 16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1657350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3339" name="Text Box 16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1657350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42" name="Text Box 3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43" name="Text Box 4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44" name="Text Box 5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47" name="Text Box 3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48" name="Text Box 4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51" name="Text Box 3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52" name="Text Box 4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53" name="Text Box 5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56" name="Text Box 3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57" name="Text Box 4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58" name="Text Box 5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59" name="Text Box 6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62" name="Text Box 3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63" name="Text Box 4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64" name="Text Box 5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0</xdr:rowOff>
    </xdr:from>
    <xdr:ext cx="104775" cy="257175"/>
    <xdr:sp macro="" textlink="">
      <xdr:nvSpPr>
        <xdr:cNvPr id="3365" name="Text Box 16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1657350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68" name="Text Box 3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72" name="Text Box 3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75" name="Text Box 3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76" name="Text Box 4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377" name="Text Box 5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46</xdr:row>
      <xdr:rowOff>0</xdr:rowOff>
    </xdr:from>
    <xdr:ext cx="104775" cy="257175"/>
    <xdr:sp macro="" textlink="">
      <xdr:nvSpPr>
        <xdr:cNvPr id="3378" name="Text Box 16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2472078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81" name="Text Box 3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82" name="Text Box 4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83" name="Text Box 5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3384" name="Text Box 16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1657350" y="962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87" name="Text Box 3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88" name="Text Box 4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3389" name="Text Box 16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1657350" y="962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92" name="Text Box 3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93" name="Text Box 4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94" name="Text Box 5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1285875" y="9591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27</xdr:row>
      <xdr:rowOff>28575</xdr:rowOff>
    </xdr:from>
    <xdr:ext cx="104775" cy="257175"/>
    <xdr:sp macro="" textlink="">
      <xdr:nvSpPr>
        <xdr:cNvPr id="3395" name="Text Box 16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1820635" y="9620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46</xdr:row>
      <xdr:rowOff>0</xdr:rowOff>
    </xdr:from>
    <xdr:ext cx="104775" cy="257175"/>
    <xdr:sp macro="" textlink="">
      <xdr:nvSpPr>
        <xdr:cNvPr id="3396" name="Text Box 4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1297781" y="97226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46</xdr:row>
      <xdr:rowOff>0</xdr:rowOff>
    </xdr:from>
    <xdr:ext cx="104775" cy="2571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1748518" y="97277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3398" name="Text Box 16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1657350" y="9801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401" name="Text Box 3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402" name="Text Box 4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403" name="Text Box 5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3404" name="Text Box 16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1657350" y="9982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1285875" y="995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408" name="Text Box 3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409" name="Text Box 4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3410" name="Text Box 5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1285875" y="977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46</xdr:row>
      <xdr:rowOff>0</xdr:rowOff>
    </xdr:from>
    <xdr:ext cx="104775" cy="257175"/>
    <xdr:sp macro="" textlink="">
      <xdr:nvSpPr>
        <xdr:cNvPr id="3411" name="Text Box 16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3086101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27</xdr:row>
      <xdr:rowOff>64294</xdr:rowOff>
    </xdr:from>
    <xdr:ext cx="104775" cy="257175"/>
    <xdr:sp macro="" textlink="">
      <xdr:nvSpPr>
        <xdr:cNvPr id="3412" name="Text Box 16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3240881" y="10017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1285875" y="12125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1285875" y="12125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415" name="Text Box 3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1285875" y="12125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416" name="Text Box 4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1285875" y="12125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417" name="Text Box 5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1285875" y="12125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52</xdr:row>
      <xdr:rowOff>28575</xdr:rowOff>
    </xdr:from>
    <xdr:ext cx="104775" cy="257175"/>
    <xdr:sp macro="" textlink="">
      <xdr:nvSpPr>
        <xdr:cNvPr id="3418" name="Text Box 16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1657350" y="12153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1285875" y="12125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1285875" y="12125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52</xdr:row>
      <xdr:rowOff>64294</xdr:rowOff>
    </xdr:from>
    <xdr:ext cx="104775" cy="257175"/>
    <xdr:sp macro="" textlink="">
      <xdr:nvSpPr>
        <xdr:cNvPr id="3421" name="Text Box 16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3240881" y="121896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24" name="Text Box 3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25" name="Text Box 4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26" name="Text Box 5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29" name="Text Box 3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30" name="Text Box 4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31" name="Text Box 5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432" name="Text Box 16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35" name="Text Box 3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36" name="Text Box 4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437" name="Text Box 16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40" name="Text Box 3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41" name="Text Box 4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42" name="Text Box 5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443" name="Text Box 16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446" name="Text Box 3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54</xdr:row>
      <xdr:rowOff>130968</xdr:rowOff>
    </xdr:from>
    <xdr:ext cx="104775" cy="257175"/>
    <xdr:sp macro="" textlink="">
      <xdr:nvSpPr>
        <xdr:cNvPr id="3447" name="Text Box 4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1297781" y="106275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50" name="Text Box 3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51" name="Text Box 4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52" name="Text Box 5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55" name="Text Box 3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56" name="Text Box 4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57" name="Text Box 5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458" name="Text Box 16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61" name="Text Box 3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62" name="Text Box 4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463" name="Text Box 16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66" name="Text Box 3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67" name="Text Box 4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68" name="Text Box 5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469" name="Text Box 16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472" name="Text Box 3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54</xdr:row>
      <xdr:rowOff>130968</xdr:rowOff>
    </xdr:from>
    <xdr:ext cx="104775" cy="257175"/>
    <xdr:sp macro="" textlink="">
      <xdr:nvSpPr>
        <xdr:cNvPr id="3473" name="Text Box 4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1297781" y="106275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76" name="Text Box 3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77" name="Text Box 4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478" name="Text Box 5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55</xdr:row>
      <xdr:rowOff>28575</xdr:rowOff>
    </xdr:from>
    <xdr:ext cx="104775" cy="257175"/>
    <xdr:sp macro="" textlink="">
      <xdr:nvSpPr>
        <xdr:cNvPr id="3479" name="Text Box 16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1657350" y="10706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82" name="Text Box 3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83" name="Text Box 4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84" name="Text Box 5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485" name="Text Box 16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88" name="Text Box 3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89" name="Text Box 4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490" name="Text Box 16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93" name="Text Box 3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94" name="Text Box 4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495" name="Text Box 5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496" name="Text Box 16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499" name="Text Box 3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502" name="Text Box 3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503" name="Text Box 4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504" name="Text Box 5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55</xdr:row>
      <xdr:rowOff>28575</xdr:rowOff>
    </xdr:from>
    <xdr:ext cx="104775" cy="257175"/>
    <xdr:sp macro="" textlink="">
      <xdr:nvSpPr>
        <xdr:cNvPr id="3505" name="Text Box 16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1657350" y="10706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08" name="Text Box 3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10" name="Text Box 5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511" name="Text Box 16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14" name="Text Box 3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516" name="Text Box 16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19" name="Text Box 3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20" name="Text Box 4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21" name="Text Box 5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54</xdr:row>
      <xdr:rowOff>28575</xdr:rowOff>
    </xdr:from>
    <xdr:ext cx="104775" cy="257175"/>
    <xdr:sp macro="" textlink="">
      <xdr:nvSpPr>
        <xdr:cNvPr id="3522" name="Text Box 16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1820635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54</xdr:row>
      <xdr:rowOff>28575</xdr:rowOff>
    </xdr:from>
    <xdr:ext cx="104775" cy="257175"/>
    <xdr:sp macro="" textlink="">
      <xdr:nvSpPr>
        <xdr:cNvPr id="3523" name="Text Box 16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1357993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26" name="Text Box 3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527" name="Text Box 4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30" name="Text Box 3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32" name="Text Box 5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33" name="Text Box 6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54</xdr:row>
      <xdr:rowOff>28575</xdr:rowOff>
    </xdr:from>
    <xdr:ext cx="104775" cy="257175"/>
    <xdr:sp macro="" textlink="">
      <xdr:nvSpPr>
        <xdr:cNvPr id="3534" name="Text Box 16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2472078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535" name="Text Box 16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38" name="Text Box 3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39" name="Text Box 4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40" name="Text Box 5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43" name="Text Box 3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44" name="Text Box 4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52</xdr:row>
      <xdr:rowOff>28575</xdr:rowOff>
    </xdr:from>
    <xdr:ext cx="104775" cy="257175"/>
    <xdr:sp macro="" textlink="">
      <xdr:nvSpPr>
        <xdr:cNvPr id="3546" name="Text Box 16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657350" y="1016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52</xdr:row>
      <xdr:rowOff>28575</xdr:rowOff>
    </xdr:from>
    <xdr:ext cx="104775" cy="257175"/>
    <xdr:sp macro="" textlink="">
      <xdr:nvSpPr>
        <xdr:cNvPr id="3547" name="Text Box 16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657350" y="1016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50" name="Text Box 3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51" name="Text Box 4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52" name="Text Box 5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55" name="Text Box 3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56" name="Text Box 4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59" name="Text Box 3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60" name="Text Box 4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61" name="Text Box 5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64" name="Text Box 3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65" name="Text Box 4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66" name="Text Box 5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567" name="Text Box 16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70" name="Text Box 3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71" name="Text Box 4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572" name="Text Box 16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75" name="Text Box 3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76" name="Text Box 4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77" name="Text Box 5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578" name="Text Box 16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581" name="Text Box 3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84" name="Text Box 3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86" name="Text Box 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587" name="Text Box 1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90" name="Text Box 3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91" name="Text Box 4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592" name="Text Box 16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95" name="Text Box 3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96" name="Text Box 4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597" name="Text Box 5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53</xdr:row>
      <xdr:rowOff>28575</xdr:rowOff>
    </xdr:from>
    <xdr:ext cx="104775" cy="257175"/>
    <xdr:sp macro="" textlink="">
      <xdr:nvSpPr>
        <xdr:cNvPr id="3598" name="Text Box 16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1820635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53</xdr:row>
      <xdr:rowOff>28575</xdr:rowOff>
    </xdr:from>
    <xdr:ext cx="104775" cy="257175"/>
    <xdr:sp macro="" textlink="">
      <xdr:nvSpPr>
        <xdr:cNvPr id="3599" name="Text Box 16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1357993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602" name="Text Box 3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06" name="Text Box 3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07" name="Text Box 4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08" name="Text Box 5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09" name="Text Box 6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53</xdr:row>
      <xdr:rowOff>28575</xdr:rowOff>
    </xdr:from>
    <xdr:ext cx="104775" cy="257175"/>
    <xdr:sp macro="" textlink="">
      <xdr:nvSpPr>
        <xdr:cNvPr id="3610" name="Text Box 16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2472078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52</xdr:row>
      <xdr:rowOff>28575</xdr:rowOff>
    </xdr:from>
    <xdr:ext cx="104775" cy="257175"/>
    <xdr:sp macro="" textlink="">
      <xdr:nvSpPr>
        <xdr:cNvPr id="3611" name="Text Box 16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1657350" y="1016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14" name="Text Box 3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15" name="Text Box 4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16" name="Text Box 5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19" name="Text Box 3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20" name="Text Box 4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53</xdr:row>
      <xdr:rowOff>122465</xdr:rowOff>
    </xdr:from>
    <xdr:ext cx="104775" cy="257175"/>
    <xdr:sp macro="" textlink="">
      <xdr:nvSpPr>
        <xdr:cNvPr id="3621" name="Text Box 3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1299482" y="10438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440532</xdr:colOff>
      <xdr:row>54</xdr:row>
      <xdr:rowOff>95250</xdr:rowOff>
    </xdr:from>
    <xdr:ext cx="104775" cy="257175"/>
    <xdr:sp macro="" textlink="">
      <xdr:nvSpPr>
        <xdr:cNvPr id="3622" name="Text Box 3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7327107" y="105918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108857</xdr:colOff>
      <xdr:row>52</xdr:row>
      <xdr:rowOff>95250</xdr:rowOff>
    </xdr:from>
    <xdr:ext cx="104775" cy="257175"/>
    <xdr:sp macro="" textlink="">
      <xdr:nvSpPr>
        <xdr:cNvPr id="3623" name="Text Box 4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1394732" y="1022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26" name="Text Box 3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27" name="Text Box 4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628" name="Text Box 5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31" name="Text Box 3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32" name="Text Box 4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33" name="Text Box 5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54</xdr:row>
      <xdr:rowOff>161925</xdr:rowOff>
    </xdr:from>
    <xdr:ext cx="104775" cy="257175"/>
    <xdr:sp macro="" textlink="">
      <xdr:nvSpPr>
        <xdr:cNvPr id="3634" name="Text Box 16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3152775" y="10658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54</xdr:row>
      <xdr:rowOff>110218</xdr:rowOff>
    </xdr:from>
    <xdr:ext cx="104775" cy="257175"/>
    <xdr:sp macro="" textlink="">
      <xdr:nvSpPr>
        <xdr:cNvPr id="3635" name="Text Box 16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3174547" y="106067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54</xdr:row>
      <xdr:rowOff>16669</xdr:rowOff>
    </xdr:from>
    <xdr:ext cx="104775" cy="257175"/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3086101" y="105132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53</xdr:row>
      <xdr:rowOff>110218</xdr:rowOff>
    </xdr:from>
    <xdr:ext cx="104775" cy="257175"/>
    <xdr:sp macro="" textlink="">
      <xdr:nvSpPr>
        <xdr:cNvPr id="3637" name="Text Box 16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3174547" y="104257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53</xdr:row>
      <xdr:rowOff>16669</xdr:rowOff>
    </xdr:from>
    <xdr:ext cx="104775" cy="257175"/>
    <xdr:sp macro="" textlink="">
      <xdr:nvSpPr>
        <xdr:cNvPr id="3638" name="Text Box 16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3086101" y="103322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41" name="Text Box 3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42" name="Text Box 4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43" name="Text Box 5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46" name="Text Box 3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47" name="Text Box 4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48" name="Text Box 5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649" name="Text Box 16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52" name="Text Box 3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53" name="Text Box 4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654" name="Text Box 16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57" name="Text Box 3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58" name="Text Box 4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59" name="Text Box 5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660" name="Text Box 16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663" name="Text Box 3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54</xdr:row>
      <xdr:rowOff>130968</xdr:rowOff>
    </xdr:from>
    <xdr:ext cx="104775" cy="257175"/>
    <xdr:sp macro="" textlink="">
      <xdr:nvSpPr>
        <xdr:cNvPr id="3664" name="Text Box 4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1297781" y="106275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67" name="Text Box 3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68" name="Text Box 4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69" name="Text Box 5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72" name="Text Box 3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73" name="Text Box 4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74" name="Text Box 5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675" name="Text Box 16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78" name="Text Box 3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79" name="Text Box 4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680" name="Text Box 16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83" name="Text Box 3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85" name="Text Box 5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686" name="Text Box 16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689" name="Text Box 3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54</xdr:row>
      <xdr:rowOff>130968</xdr:rowOff>
    </xdr:from>
    <xdr:ext cx="104775" cy="257175"/>
    <xdr:sp macro="" textlink="">
      <xdr:nvSpPr>
        <xdr:cNvPr id="3690" name="Text Box 4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1297781" y="106275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93" name="Text Box 3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94" name="Text Box 4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695" name="Text Box 5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55</xdr:row>
      <xdr:rowOff>28575</xdr:rowOff>
    </xdr:from>
    <xdr:ext cx="104775" cy="257175"/>
    <xdr:sp macro="" textlink="">
      <xdr:nvSpPr>
        <xdr:cNvPr id="3696" name="Text Box 16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1657350" y="10706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699" name="Text Box 3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00" name="Text Box 4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01" name="Text Box 5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702" name="Text Box 16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05" name="Text Box 3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06" name="Text Box 4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707" name="Text Box 16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10" name="Text Box 3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11" name="Text Box 4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12" name="Text Box 5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713" name="Text Box 16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16" name="Text Box 3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719" name="Text Box 3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720" name="Text Box 4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721" name="Text Box 5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55</xdr:row>
      <xdr:rowOff>28575</xdr:rowOff>
    </xdr:from>
    <xdr:ext cx="104775" cy="257175"/>
    <xdr:sp macro="" textlink="">
      <xdr:nvSpPr>
        <xdr:cNvPr id="3722" name="Text Box 16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1657350" y="10706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25" name="Text Box 3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26" name="Text Box 4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27" name="Text Box 5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728" name="Text Box 16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31" name="Text Box 3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32" name="Text Box 4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733" name="Text Box 16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36" name="Text Box 3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37" name="Text Box 4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38" name="Text Box 5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54</xdr:row>
      <xdr:rowOff>28575</xdr:rowOff>
    </xdr:from>
    <xdr:ext cx="104775" cy="257175"/>
    <xdr:sp macro="" textlink="">
      <xdr:nvSpPr>
        <xdr:cNvPr id="3739" name="Text Box 16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1820635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54</xdr:row>
      <xdr:rowOff>28575</xdr:rowOff>
    </xdr:from>
    <xdr:ext cx="104775" cy="257175"/>
    <xdr:sp macro="" textlink="">
      <xdr:nvSpPr>
        <xdr:cNvPr id="3740" name="Text Box 16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1357993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43" name="Text Box 3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744" name="Text Box 4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47" name="Text Box 3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48" name="Text Box 4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49" name="Text Box 5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50" name="Text Box 6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54</xdr:row>
      <xdr:rowOff>28575</xdr:rowOff>
    </xdr:from>
    <xdr:ext cx="104775" cy="257175"/>
    <xdr:sp macro="" textlink="">
      <xdr:nvSpPr>
        <xdr:cNvPr id="3751" name="Text Box 16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2472078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752" name="Text Box 16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55" name="Text Box 3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56" name="Text Box 4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57" name="Text Box 5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60" name="Text Box 3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61" name="Text Box 4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52</xdr:row>
      <xdr:rowOff>28575</xdr:rowOff>
    </xdr:from>
    <xdr:ext cx="104775" cy="257175"/>
    <xdr:sp macro="" textlink="">
      <xdr:nvSpPr>
        <xdr:cNvPr id="3763" name="Text Box 16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1657350" y="1016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52</xdr:row>
      <xdr:rowOff>28575</xdr:rowOff>
    </xdr:from>
    <xdr:ext cx="104775" cy="257175"/>
    <xdr:sp macro="" textlink="">
      <xdr:nvSpPr>
        <xdr:cNvPr id="3764" name="Text Box 16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1657350" y="10163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67" name="Text Box 3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69" name="Text Box 5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72" name="Text Box 3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73" name="Text Box 4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76" name="Text Box 3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77" name="Text Box 4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78" name="Text Box 5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81" name="Text Box 3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82" name="Text Box 4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83" name="Text Box 5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784" name="Text Box 16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87" name="Text Box 3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88" name="Text Box 4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789" name="Text Box 16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92" name="Text Box 3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93" name="Text Box 4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94" name="Text Box 5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795" name="Text Box 16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798" name="Text Box 3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01" name="Text Box 3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02" name="Text Box 4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03" name="Text Box 5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804" name="Text Box 16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07" name="Text Box 3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08" name="Text Box 4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53</xdr:row>
      <xdr:rowOff>28575</xdr:rowOff>
    </xdr:from>
    <xdr:ext cx="104775" cy="257175"/>
    <xdr:sp macro="" textlink="">
      <xdr:nvSpPr>
        <xdr:cNvPr id="3809" name="Text Box 16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1657350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12" name="Text Box 3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13" name="Text Box 4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14" name="Text Box 5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53</xdr:row>
      <xdr:rowOff>28575</xdr:rowOff>
    </xdr:from>
    <xdr:ext cx="104775" cy="257175"/>
    <xdr:sp macro="" textlink="">
      <xdr:nvSpPr>
        <xdr:cNvPr id="3815" name="Text Box 16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1820635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53</xdr:row>
      <xdr:rowOff>28575</xdr:rowOff>
    </xdr:from>
    <xdr:ext cx="104775" cy="257175"/>
    <xdr:sp macro="" textlink="">
      <xdr:nvSpPr>
        <xdr:cNvPr id="3816" name="Text Box 16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1357993" y="10344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19" name="Text Box 3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20" name="Text Box 4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23" name="Text Box 3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24" name="Text Box 4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25" name="Text Box 5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26" name="Text Box 6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290853</xdr:colOff>
      <xdr:row>53</xdr:row>
      <xdr:rowOff>171450</xdr:rowOff>
    </xdr:from>
    <xdr:ext cx="104775" cy="257175"/>
    <xdr:sp macro="" textlink="">
      <xdr:nvSpPr>
        <xdr:cNvPr id="3827" name="Text Box 16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3243603" y="10487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30" name="Text Box 3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31" name="Text Box 4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32" name="Text Box 5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35" name="Text Box 3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36" name="Text Box 4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53</xdr:row>
      <xdr:rowOff>122465</xdr:rowOff>
    </xdr:from>
    <xdr:ext cx="104775" cy="257175"/>
    <xdr:sp macro="" textlink="">
      <xdr:nvSpPr>
        <xdr:cNvPr id="3837" name="Text Box 3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1299482" y="10438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108857</xdr:colOff>
      <xdr:row>52</xdr:row>
      <xdr:rowOff>95250</xdr:rowOff>
    </xdr:from>
    <xdr:ext cx="104775" cy="257175"/>
    <xdr:sp macro="" textlink="">
      <xdr:nvSpPr>
        <xdr:cNvPr id="3838" name="Text Box 4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1394732" y="1022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41" name="Text Box 3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42" name="Text Box 4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43" name="Text Box 5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46" name="Text Box 3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47" name="Text Box 4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48" name="Text Box 5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54</xdr:row>
      <xdr:rowOff>161925</xdr:rowOff>
    </xdr:from>
    <xdr:ext cx="104775" cy="257175"/>
    <xdr:sp macro="" textlink="">
      <xdr:nvSpPr>
        <xdr:cNvPr id="3849" name="Text Box 16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3152775" y="10658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54</xdr:row>
      <xdr:rowOff>110218</xdr:rowOff>
    </xdr:from>
    <xdr:ext cx="104775" cy="257175"/>
    <xdr:sp macro="" textlink="">
      <xdr:nvSpPr>
        <xdr:cNvPr id="3850" name="Text Box 16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3174547" y="106067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54</xdr:row>
      <xdr:rowOff>16669</xdr:rowOff>
    </xdr:from>
    <xdr:ext cx="104775" cy="257175"/>
    <xdr:sp macro="" textlink="">
      <xdr:nvSpPr>
        <xdr:cNvPr id="3851" name="Text Box 16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3086101" y="105132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53</xdr:row>
      <xdr:rowOff>110218</xdr:rowOff>
    </xdr:from>
    <xdr:ext cx="104775" cy="257175"/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3174547" y="104257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53</xdr:row>
      <xdr:rowOff>16669</xdr:rowOff>
    </xdr:from>
    <xdr:ext cx="104775" cy="257175"/>
    <xdr:sp macro="" textlink="">
      <xdr:nvSpPr>
        <xdr:cNvPr id="3853" name="Text Box 16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3086101" y="103322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56" name="Text Box 3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57" name="Text Box 4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58" name="Text Box 5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59" name="Text Box 6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62" name="Text Box 3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63" name="Text Box 4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64" name="Text Box 5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52</xdr:row>
      <xdr:rowOff>0</xdr:rowOff>
    </xdr:from>
    <xdr:ext cx="104775" cy="257175"/>
    <xdr:sp macro="" textlink="">
      <xdr:nvSpPr>
        <xdr:cNvPr id="3865" name="Text Box 16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1657350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68" name="Text Box 3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69" name="Text Box 4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424815</xdr:colOff>
      <xdr:row>52</xdr:row>
      <xdr:rowOff>175260</xdr:rowOff>
    </xdr:from>
    <xdr:ext cx="104775" cy="257175"/>
    <xdr:sp macro="" textlink="">
      <xdr:nvSpPr>
        <xdr:cNvPr id="3870" name="Text Box 16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1710690" y="10309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73" name="Text Box 3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76" name="Text Box 3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77" name="Text Box 4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3878" name="Text Box 5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1285875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24153</xdr:colOff>
      <xdr:row>52</xdr:row>
      <xdr:rowOff>123825</xdr:rowOff>
    </xdr:from>
    <xdr:ext cx="104775" cy="257175"/>
    <xdr:sp macro="" textlink="">
      <xdr:nvSpPr>
        <xdr:cNvPr id="3879" name="Text Box 16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2976903" y="10258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882" name="Text Box 3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883" name="Text Box 4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884" name="Text Box 5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87" name="Text Box 3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88" name="Text Box 4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89" name="Text Box 5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3890" name="Text Box 16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1657350" y="1052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1285875" y="1049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95" name="Text Box 3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96" name="Text Box 4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3897" name="Text Box 5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1285875" y="1031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00" name="Text Box 3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01" name="Text Box 4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02" name="Text Box 5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03" name="Text Box 6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06" name="Text Box 3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07" name="Text Box 4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08" name="Text Box 5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11" name="Text Box 3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12" name="Text Box 4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15" name="Text Box 3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16" name="Text Box 4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17" name="Text Box 5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20" name="Text Box 3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21" name="Text Box 4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56</xdr:row>
      <xdr:rowOff>28575</xdr:rowOff>
    </xdr:from>
    <xdr:ext cx="104775" cy="257175"/>
    <xdr:sp macro="" textlink="">
      <xdr:nvSpPr>
        <xdr:cNvPr id="3922" name="Text Box 16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2472078" y="1088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25" name="Text Box 3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26" name="Text Box 4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27" name="Text Box 5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30" name="Text Box 3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31" name="Text Box 4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32" name="Text Box 5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33" name="Text Box 6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37" name="Text Box 4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38" name="Text Box 5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41" name="Text Box 3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42" name="Text Box 4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45" name="Text Box 3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46" name="Text Box 4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47" name="Text Box 5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55</xdr:row>
      <xdr:rowOff>28575</xdr:rowOff>
    </xdr:from>
    <xdr:ext cx="104775" cy="257175"/>
    <xdr:sp macro="" textlink="">
      <xdr:nvSpPr>
        <xdr:cNvPr id="3948" name="Text Box 16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1820635" y="10706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51" name="Text Box 3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3952" name="Text Box 4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1285875" y="1067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81642</xdr:colOff>
      <xdr:row>55</xdr:row>
      <xdr:rowOff>54428</xdr:rowOff>
    </xdr:from>
    <xdr:ext cx="104775" cy="257175"/>
    <xdr:sp macro="" textlink="">
      <xdr:nvSpPr>
        <xdr:cNvPr id="3953" name="Text Box 4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1367517" y="1073195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55</xdr:row>
      <xdr:rowOff>28575</xdr:rowOff>
    </xdr:from>
    <xdr:ext cx="104775" cy="257175"/>
    <xdr:sp macro="" textlink="">
      <xdr:nvSpPr>
        <xdr:cNvPr id="3954" name="Text Box 16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2472078" y="10706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57" name="Text Box 3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58" name="Text Box 4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59" name="Text Box 5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56</xdr:row>
      <xdr:rowOff>28575</xdr:rowOff>
    </xdr:from>
    <xdr:ext cx="104775" cy="257175"/>
    <xdr:sp macro="" textlink="">
      <xdr:nvSpPr>
        <xdr:cNvPr id="3960" name="Text Box 16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1657350" y="1088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53</xdr:row>
      <xdr:rowOff>16669</xdr:rowOff>
    </xdr:from>
    <xdr:ext cx="104775" cy="257175"/>
    <xdr:sp macro="" textlink="">
      <xdr:nvSpPr>
        <xdr:cNvPr id="3962" name="Text Box 16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3086101" y="103322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383382</xdr:colOff>
      <xdr:row>53</xdr:row>
      <xdr:rowOff>123825</xdr:rowOff>
    </xdr:from>
    <xdr:ext cx="104775" cy="257175"/>
    <xdr:sp macro="" textlink="">
      <xdr:nvSpPr>
        <xdr:cNvPr id="3963" name="Text Box 16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3336132" y="10439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52</xdr:row>
      <xdr:rowOff>0</xdr:rowOff>
    </xdr:from>
    <xdr:ext cx="104775" cy="257175"/>
    <xdr:sp macro="" textlink="">
      <xdr:nvSpPr>
        <xdr:cNvPr id="3964" name="Text Box 16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3086101" y="10134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54</xdr:row>
      <xdr:rowOff>64294</xdr:rowOff>
    </xdr:from>
    <xdr:ext cx="104775" cy="257175"/>
    <xdr:sp macro="" textlink="">
      <xdr:nvSpPr>
        <xdr:cNvPr id="3965" name="Text Box 16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3240881" y="105608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56</xdr:row>
      <xdr:rowOff>16669</xdr:rowOff>
    </xdr:from>
    <xdr:ext cx="104775" cy="257175"/>
    <xdr:sp macro="" textlink="">
      <xdr:nvSpPr>
        <xdr:cNvPr id="3966" name="Text Box 16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3086101" y="10875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55</xdr:row>
      <xdr:rowOff>16669</xdr:rowOff>
    </xdr:from>
    <xdr:ext cx="104775" cy="257175"/>
    <xdr:sp macro="" textlink="">
      <xdr:nvSpPr>
        <xdr:cNvPr id="3967" name="Text Box 1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3086101" y="106941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70" name="Text Box 3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71" name="Text Box 4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72" name="Text Box 5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73" name="Text Box 6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76" name="Text Box 3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77" name="Text Box 4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78" name="Text Box 5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3979" name="Text Box 6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3982" name="Text Box 3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3984" name="Text Box 5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3987" name="Text Box 3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3988" name="Text Box 4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3989" name="Text Box 5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57</xdr:row>
      <xdr:rowOff>28575</xdr:rowOff>
    </xdr:from>
    <xdr:ext cx="104775" cy="257175"/>
    <xdr:sp macro="" textlink="">
      <xdr:nvSpPr>
        <xdr:cNvPr id="3990" name="Text Box 16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165735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1145382</xdr:colOff>
      <xdr:row>57</xdr:row>
      <xdr:rowOff>173152</xdr:rowOff>
    </xdr:from>
    <xdr:ext cx="104775" cy="257175"/>
    <xdr:sp macro="" textlink="">
      <xdr:nvSpPr>
        <xdr:cNvPr id="3993" name="Text Box 16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2431257" y="112126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3996" name="Text Box 3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3997" name="Text Box 4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3998" name="Text Box 5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01" name="Text Box 3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02" name="Text Box 4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03" name="Text Box 5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4004" name="Text Box 16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1657350" y="1124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4006" name="Text Box 16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1657350" y="1124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58</xdr:row>
      <xdr:rowOff>64294</xdr:rowOff>
    </xdr:from>
    <xdr:ext cx="104775" cy="257175"/>
    <xdr:sp macro="" textlink="">
      <xdr:nvSpPr>
        <xdr:cNvPr id="4007" name="Text Box 16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3240881" y="112847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10" name="Text Box 3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11" name="Text Box 4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12" name="Text Box 5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13" name="Text Box 6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16" name="Text Box 3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17" name="Text Box 4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18" name="Text Box 5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04775" cy="257175"/>
    <xdr:sp macro="" textlink="">
      <xdr:nvSpPr>
        <xdr:cNvPr id="4019" name="Text Box 6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1285875" y="11582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22" name="Text Box 3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23" name="Text Box 4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24" name="Text Box 5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27" name="Text Box 3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28" name="Text Box 4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29" name="Text Box 5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57</xdr:row>
      <xdr:rowOff>28575</xdr:rowOff>
    </xdr:from>
    <xdr:ext cx="104775" cy="257175"/>
    <xdr:sp macro="" textlink="">
      <xdr:nvSpPr>
        <xdr:cNvPr id="4030" name="Text Box 16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165735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1145382</xdr:colOff>
      <xdr:row>57</xdr:row>
      <xdr:rowOff>173152</xdr:rowOff>
    </xdr:from>
    <xdr:ext cx="104775" cy="257175"/>
    <xdr:sp macro="" textlink="">
      <xdr:nvSpPr>
        <xdr:cNvPr id="4033" name="Text Box 16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2431257" y="112126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4036" name="Text Box 3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4037" name="Text Box 4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4038" name="Text Box 5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41" name="Text Box 3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42" name="Text Box 4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43" name="Text Box 5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4044" name="Text Box 16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1657350" y="1124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4046" name="Text Box 16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1657350" y="1124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58</xdr:row>
      <xdr:rowOff>64294</xdr:rowOff>
    </xdr:from>
    <xdr:ext cx="104775" cy="257175"/>
    <xdr:sp macro="" textlink="">
      <xdr:nvSpPr>
        <xdr:cNvPr id="4047" name="Text Box 16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3240881" y="112847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50" name="Text Box 3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51" name="Text Box 4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52" name="Text Box 5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55" name="Text Box 3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56" name="Text Box 4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57" name="Text Box 5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58" name="Text Box 6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61" name="Text Box 3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62" name="Text Box 4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63" name="Text Box 5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66" name="Text Box 3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67" name="Text Box 4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70" name="Text Box 3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71" name="Text Box 4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72" name="Text Box 5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75" name="Text Box 3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76" name="Text Box 4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56</xdr:row>
      <xdr:rowOff>122464</xdr:rowOff>
    </xdr:from>
    <xdr:ext cx="104775" cy="257175"/>
    <xdr:sp macro="" textlink="">
      <xdr:nvSpPr>
        <xdr:cNvPr id="4077" name="Text Box 4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1299482" y="1098096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56</xdr:row>
      <xdr:rowOff>28575</xdr:rowOff>
    </xdr:from>
    <xdr:ext cx="104775" cy="257175"/>
    <xdr:sp macro="" textlink="">
      <xdr:nvSpPr>
        <xdr:cNvPr id="4078" name="Text Box 16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2472078" y="1088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81" name="Text Box 3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82" name="Text Box 4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83" name="Text Box 5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86" name="Text Box 3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87" name="Text Box 4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88" name="Text Box 5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56</xdr:row>
      <xdr:rowOff>28575</xdr:rowOff>
    </xdr:from>
    <xdr:ext cx="104775" cy="257175"/>
    <xdr:sp macro="" textlink="">
      <xdr:nvSpPr>
        <xdr:cNvPr id="4089" name="Text Box 16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1657350" y="1088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1285875" y="10858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1145382</xdr:colOff>
      <xdr:row>56</xdr:row>
      <xdr:rowOff>173152</xdr:rowOff>
    </xdr:from>
    <xdr:ext cx="104775" cy="257175"/>
    <xdr:sp macro="" textlink="">
      <xdr:nvSpPr>
        <xdr:cNvPr id="4091" name="Text Box 16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2431257" y="110316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4094" name="Text Box 3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4095" name="Text Box 4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04775" cy="257175"/>
    <xdr:sp macro="" textlink="">
      <xdr:nvSpPr>
        <xdr:cNvPr id="4096" name="Text Box 5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1285875" y="11401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57</xdr:row>
      <xdr:rowOff>28575</xdr:rowOff>
    </xdr:from>
    <xdr:ext cx="104775" cy="257175"/>
    <xdr:sp macro="" textlink="">
      <xdr:nvSpPr>
        <xdr:cNvPr id="4102" name="Text Box 16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165735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57</xdr:row>
      <xdr:rowOff>28575</xdr:rowOff>
    </xdr:from>
    <xdr:ext cx="104775" cy="257175"/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165735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07" name="Text Box 3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08" name="Text Box 4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09" name="Text Box 5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12" name="Text Box 3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13" name="Text Box 4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14" name="Text Box 5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4115" name="Text Box 16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1657350" y="1124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18" name="Text Box 3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19" name="Text Box 4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4120" name="Text Box 16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1657350" y="1124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23" name="Text Box 3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24" name="Text Box 4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25" name="Text Box 5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58</xdr:row>
      <xdr:rowOff>28575</xdr:rowOff>
    </xdr:from>
    <xdr:ext cx="104775" cy="257175"/>
    <xdr:sp macro="" textlink="">
      <xdr:nvSpPr>
        <xdr:cNvPr id="4126" name="Text Box 16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1820635" y="1124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29" name="Text Box 3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30" name="Text Box 4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33" name="Text Box 3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34" name="Text Box 4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35" name="Text Box 5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36" name="Text Box 6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58</xdr:row>
      <xdr:rowOff>28575</xdr:rowOff>
    </xdr:from>
    <xdr:ext cx="104775" cy="257175"/>
    <xdr:sp macro="" textlink="">
      <xdr:nvSpPr>
        <xdr:cNvPr id="4137" name="Text Box 16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2472078" y="1124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40" name="Text Box 3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41" name="Text Box 4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42" name="Text Box 5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57</xdr:row>
      <xdr:rowOff>28575</xdr:rowOff>
    </xdr:from>
    <xdr:ext cx="104775" cy="257175"/>
    <xdr:sp macro="" textlink="">
      <xdr:nvSpPr>
        <xdr:cNvPr id="4143" name="Text Box 16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1657350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46" name="Text Box 3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47" name="Text Box 4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50" name="Text Box 3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51" name="Text Box 4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52" name="Text Box 5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57</xdr:row>
      <xdr:rowOff>28575</xdr:rowOff>
    </xdr:from>
    <xdr:ext cx="104775" cy="257175"/>
    <xdr:sp macro="" textlink="">
      <xdr:nvSpPr>
        <xdr:cNvPr id="4153" name="Text Box 16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1820635" y="11068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57</xdr:row>
      <xdr:rowOff>130968</xdr:rowOff>
    </xdr:from>
    <xdr:ext cx="104775" cy="257175"/>
    <xdr:sp macro="" textlink="">
      <xdr:nvSpPr>
        <xdr:cNvPr id="4154" name="Text Box 4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1297781" y="111704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57</xdr:row>
      <xdr:rowOff>136072</xdr:rowOff>
    </xdr:from>
    <xdr:ext cx="104775" cy="2571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1748518" y="111755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4156" name="Text Box 16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1657350" y="1124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59" name="Text Box 3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60" name="Text Box 4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61" name="Text Box 5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58</xdr:row>
      <xdr:rowOff>28575</xdr:rowOff>
    </xdr:from>
    <xdr:ext cx="104775" cy="257175"/>
    <xdr:sp macro="" textlink="">
      <xdr:nvSpPr>
        <xdr:cNvPr id="4162" name="Text Box 16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1657350" y="11249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65" name="Text Box 3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57</xdr:row>
      <xdr:rowOff>0</xdr:rowOff>
    </xdr:from>
    <xdr:ext cx="104775" cy="257175"/>
    <xdr:sp macro="" textlink="">
      <xdr:nvSpPr>
        <xdr:cNvPr id="4166" name="Text Box 4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1285875" y="110394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104775" cy="257175"/>
    <xdr:sp macro="" textlink="">
      <xdr:nvSpPr>
        <xdr:cNvPr id="4169" name="Text Box 3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1285875" y="11220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1524000</xdr:colOff>
      <xdr:row>60</xdr:row>
      <xdr:rowOff>40821</xdr:rowOff>
    </xdr:from>
    <xdr:ext cx="104775" cy="257175"/>
    <xdr:sp macro="" textlink="">
      <xdr:nvSpPr>
        <xdr:cNvPr id="4170" name="Text Box 4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2809875" y="1162322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805203</xdr:colOff>
      <xdr:row>58</xdr:row>
      <xdr:rowOff>76200</xdr:rowOff>
    </xdr:from>
    <xdr:ext cx="104775" cy="257175"/>
    <xdr:sp macro="" textlink="">
      <xdr:nvSpPr>
        <xdr:cNvPr id="4171" name="Text Box 16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3757953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56</xdr:row>
      <xdr:rowOff>16669</xdr:rowOff>
    </xdr:from>
    <xdr:ext cx="104775" cy="257175"/>
    <xdr:sp macro="" textlink="">
      <xdr:nvSpPr>
        <xdr:cNvPr id="4172" name="Text Box 16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3086101" y="10875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59</xdr:row>
      <xdr:rowOff>64294</xdr:rowOff>
    </xdr:from>
    <xdr:ext cx="104775" cy="257175"/>
    <xdr:sp macro="" textlink="">
      <xdr:nvSpPr>
        <xdr:cNvPr id="4173" name="Text Box 16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3240881" y="114657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59</xdr:row>
      <xdr:rowOff>16669</xdr:rowOff>
    </xdr:from>
    <xdr:ext cx="104775" cy="257175"/>
    <xdr:sp macro="" textlink="">
      <xdr:nvSpPr>
        <xdr:cNvPr id="4174" name="Text Box 16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3086101" y="114180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1524000</xdr:colOff>
      <xdr:row>60</xdr:row>
      <xdr:rowOff>40821</xdr:rowOff>
    </xdr:from>
    <xdr:ext cx="104775" cy="257175"/>
    <xdr:sp macro="" textlink="">
      <xdr:nvSpPr>
        <xdr:cNvPr id="4175" name="Text Box 4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2499360" y="721886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613410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613410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4206" name="Text Box 3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613410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4207" name="Text Box 4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613410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4208" name="Text Box 5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6134100" y="16459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</xdr:colOff>
      <xdr:row>38</xdr:row>
      <xdr:rowOff>60960</xdr:rowOff>
    </xdr:from>
    <xdr:ext cx="104775" cy="2571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6156960" y="1706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1554480</xdr:colOff>
      <xdr:row>39</xdr:row>
      <xdr:rowOff>68580</xdr:rowOff>
    </xdr:from>
    <xdr:ext cx="104775" cy="257175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7688580" y="18973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4213" name="Text Box 3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4214" name="Text Box 4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4215" name="Text Box 5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4216" name="Text Box 6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19" name="Text Box 3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20" name="Text Box 4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21" name="Text Box 5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22" name="Text Box 6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23" name="Text Box 7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24" name="Text Box 8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25" name="Text Box 9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26" name="Text Box 10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27" name="Text Box 11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28" name="Text Box 12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29" name="Text Box 13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30" name="Text Box 14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4231" name="Text Box 15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6134100" y="25603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52" name="Text Box 3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53" name="Text Box 4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54" name="Text Box 5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55" name="Text Box 6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56" name="Text Box 7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57" name="Text Box 8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58" name="Text Box 9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59" name="Text Box 10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60" name="Text Box 11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61" name="Text Box 12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62" name="Text Box 13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4363" name="Text Box 14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975360" y="569214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4365" name="Text Box 16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4366" name="Text Box 16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69" name="Text Box 3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70" name="Text Box 4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71" name="Text Box 5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74" name="Text Box 3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75" name="Text Box 4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78" name="Text Box 3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82" name="Text Box 4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83" name="Text Box 5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84" name="Text Box 6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4385" name="Text Box 16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88" name="Text Box 3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89" name="Text Box 4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90" name="Text Box 5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93" name="Text Box 3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94" name="Text Box 4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4395" name="Text Box 5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954882" y="5946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4396" name="Text Box 5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954882" y="5946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399" name="Text Box 3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00" name="Text Box 4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01" name="Text Box 5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04" name="Text Box 3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07" name="Text Box 3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08" name="Text Box 4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09" name="Text Box 5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10" name="Text Box 6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4411" name="Text Box 16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14" name="Text Box 3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16" name="Text Box 5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19" name="Text Box 3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20" name="Text Box 4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4421" name="Text Box 5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954882" y="5946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4422" name="Text Box 5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954882" y="5946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25" name="Text Box 3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26" name="Text Box 4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27" name="Text Box 5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30" name="Text Box 3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31" name="Text Box 4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32" name="Text Box 5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4433" name="Text Box 16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36" name="Text Box 3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37" name="Text Box 4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4438" name="Text Box 16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43" name="Text Box 5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4444" name="Text Box 16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47" name="Text Box 3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48" name="Text Box 4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49" name="Text Box 5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4450" name="Text Box 16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53" name="Text Box 3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54" name="Text Box 4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4455" name="Text Box 16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1346835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58" name="Text Box 3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59" name="Text Box 4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60" name="Text Box 5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34</xdr:row>
      <xdr:rowOff>28575</xdr:rowOff>
    </xdr:from>
    <xdr:ext cx="104775" cy="257175"/>
    <xdr:sp macro="" textlink="">
      <xdr:nvSpPr>
        <xdr:cNvPr id="4461" name="Text Box 16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1510120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34</xdr:row>
      <xdr:rowOff>28575</xdr:rowOff>
    </xdr:from>
    <xdr:ext cx="104775" cy="257175"/>
    <xdr:sp macro="" textlink="">
      <xdr:nvSpPr>
        <xdr:cNvPr id="4462" name="Text Box 16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1047478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65" name="Text Box 3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4466" name="Text Box 4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97536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34</xdr:row>
      <xdr:rowOff>122465</xdr:rowOff>
    </xdr:from>
    <xdr:ext cx="104775" cy="257175"/>
    <xdr:sp macro="" textlink="">
      <xdr:nvSpPr>
        <xdr:cNvPr id="4467" name="Text Box 3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988967" y="59974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70" name="Text Box 3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71" name="Text Box 4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72" name="Text Box 5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73" name="Text Box 6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76" name="Text Box 3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77" name="Text Box 4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78" name="Text Box 5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0</xdr:rowOff>
    </xdr:from>
    <xdr:ext cx="104775" cy="257175"/>
    <xdr:sp macro="" textlink="">
      <xdr:nvSpPr>
        <xdr:cNvPr id="4479" name="Text Box 16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6505575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82" name="Text Box 3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83" name="Text Box 4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424815</xdr:colOff>
      <xdr:row>51</xdr:row>
      <xdr:rowOff>175260</xdr:rowOff>
    </xdr:from>
    <xdr:ext cx="104775" cy="257175"/>
    <xdr:sp macro="" textlink="">
      <xdr:nvSpPr>
        <xdr:cNvPr id="4484" name="Text Box 16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6558915" y="51358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6134100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255271</xdr:colOff>
      <xdr:row>54</xdr:row>
      <xdr:rowOff>137160</xdr:rowOff>
    </xdr:from>
    <xdr:ext cx="104775" cy="257175"/>
    <xdr:sp macro="" textlink="">
      <xdr:nvSpPr>
        <xdr:cNvPr id="4487" name="Text Box 4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6069331" y="5646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274320</xdr:colOff>
      <xdr:row>54</xdr:row>
      <xdr:rowOff>30480</xdr:rowOff>
    </xdr:from>
    <xdr:ext cx="104775" cy="257175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6088380" y="5539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266700</xdr:colOff>
      <xdr:row>54</xdr:row>
      <xdr:rowOff>68580</xdr:rowOff>
    </xdr:from>
    <xdr:ext cx="104775" cy="257175"/>
    <xdr:sp macro="" textlink="">
      <xdr:nvSpPr>
        <xdr:cNvPr id="4489" name="Text Box 3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6080760" y="55778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46</xdr:row>
      <xdr:rowOff>0</xdr:rowOff>
    </xdr:from>
    <xdr:ext cx="104775" cy="257175"/>
    <xdr:sp macro="" textlink="">
      <xdr:nvSpPr>
        <xdr:cNvPr id="4490" name="Text Box 16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7320303" y="49606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493" name="Text Box 3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495" name="Text Box 5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6134100" y="5509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6134100" y="5509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4498" name="Text Box 3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6134100" y="5509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4499" name="Text Box 4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6134100" y="5509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4500" name="Text Box 5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6134100" y="5509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54</xdr:row>
      <xdr:rowOff>28575</xdr:rowOff>
    </xdr:from>
    <xdr:ext cx="104775" cy="257175"/>
    <xdr:sp macro="" textlink="">
      <xdr:nvSpPr>
        <xdr:cNvPr id="4501" name="Text Box 16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6505575" y="55378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6134100" y="5509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104775" cy="257175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6134100" y="55092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6134100" y="53263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6134100" y="53263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4506" name="Text Box 3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6134100" y="53263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4507" name="Text Box 4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6134100" y="53263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104775" cy="257175"/>
    <xdr:sp macro="" textlink="">
      <xdr:nvSpPr>
        <xdr:cNvPr id="4508" name="Text Box 5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6134100" y="53263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11" name="Text Box 3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12" name="Text Box 4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13" name="Text Box 5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4514" name="Text Box 16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6505575" y="44405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17" name="Text Box 3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18" name="Text Box 4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21" name="Text Box 3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22" name="Text Box 4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23" name="Text Box 5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6134100" y="44119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27</xdr:row>
      <xdr:rowOff>28575</xdr:rowOff>
    </xdr:from>
    <xdr:ext cx="104775" cy="257175"/>
    <xdr:sp macro="" textlink="">
      <xdr:nvSpPr>
        <xdr:cNvPr id="4524" name="Text Box 16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6668860" y="44405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46</xdr:row>
      <xdr:rowOff>0</xdr:rowOff>
    </xdr:from>
    <xdr:ext cx="104775" cy="257175"/>
    <xdr:sp macro="" textlink="">
      <xdr:nvSpPr>
        <xdr:cNvPr id="4525" name="Text Box 4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6146006" y="454294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46</xdr:row>
      <xdr:rowOff>0</xdr:rowOff>
    </xdr:from>
    <xdr:ext cx="104775" cy="2571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6596743" y="454805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4527" name="Text Box 16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6505575" y="46234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30" name="Text Box 3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31" name="Text Box 4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32" name="Text Box 5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33" name="Text Box 6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6134100" y="4777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6134100" y="4777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36" name="Text Box 3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6134100" y="4777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6134100" y="4777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38" name="Text Box 5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6134100" y="4777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422275</xdr:colOff>
      <xdr:row>27</xdr:row>
      <xdr:rowOff>79375</xdr:rowOff>
    </xdr:from>
    <xdr:ext cx="104775" cy="257175"/>
    <xdr:sp macro="" textlink="">
      <xdr:nvSpPr>
        <xdr:cNvPr id="4539" name="Text Box 16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6556375" y="48571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6134100" y="47777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367393</xdr:colOff>
      <xdr:row>56</xdr:row>
      <xdr:rowOff>1</xdr:rowOff>
    </xdr:from>
    <xdr:ext cx="104775" cy="257175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6135733" y="587502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6134100" y="4594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6134100" y="4594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544" name="Text Box 3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6134100" y="4594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545" name="Text Box 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6134100" y="4594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4546" name="Text Box 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6134100" y="45948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49" name="Text Box 3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50" name="Text Box 4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51" name="Text Box 5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54" name="Text Box 3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55" name="Text Box 4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58" name="Text Box 3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59" name="Text Box 4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60" name="Text Box 5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56</xdr:row>
      <xdr:rowOff>130968</xdr:rowOff>
    </xdr:from>
    <xdr:ext cx="104775" cy="257175"/>
    <xdr:sp macro="" textlink="">
      <xdr:nvSpPr>
        <xdr:cNvPr id="4561" name="Text Box 4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6146006" y="600598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104775" cy="257175"/>
    <xdr:sp macro="" textlink="">
      <xdr:nvSpPr>
        <xdr:cNvPr id="4565" name="Text Box 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6134100" y="58750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56</xdr:row>
      <xdr:rowOff>122464</xdr:rowOff>
    </xdr:from>
    <xdr:ext cx="104775" cy="257175"/>
    <xdr:sp macro="" textlink="">
      <xdr:nvSpPr>
        <xdr:cNvPr id="4566" name="Text Box 4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6147707" y="599748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56</xdr:row>
      <xdr:rowOff>28575</xdr:rowOff>
    </xdr:from>
    <xdr:ext cx="104775" cy="257175"/>
    <xdr:sp macro="" textlink="">
      <xdr:nvSpPr>
        <xdr:cNvPr id="4567" name="Text Box 1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7320303" y="59035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70" name="Text Box 3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72" name="Text Box 5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75" name="Text Box 3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76" name="Text Box 4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77" name="Text Box 5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78" name="Text Box 6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81" name="Text Box 3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82" name="Text Box 4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83" name="Text Box 5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86" name="Text Box 3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87" name="Text Box 4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90" name="Text Box 3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91" name="Text Box 4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92" name="Text Box 5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553810</xdr:colOff>
      <xdr:row>55</xdr:row>
      <xdr:rowOff>28575</xdr:rowOff>
    </xdr:from>
    <xdr:ext cx="104775" cy="257175"/>
    <xdr:sp macro="" textlink="">
      <xdr:nvSpPr>
        <xdr:cNvPr id="4593" name="Text Box 16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6687910" y="57207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96" name="Text Box 3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104775" cy="257175"/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6134100" y="56921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81642</xdr:colOff>
      <xdr:row>55</xdr:row>
      <xdr:rowOff>54428</xdr:rowOff>
    </xdr:from>
    <xdr:ext cx="104775" cy="257175"/>
    <xdr:sp macro="" textlink="">
      <xdr:nvSpPr>
        <xdr:cNvPr id="4598" name="Text Box 4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6215742" y="57465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55</xdr:row>
      <xdr:rowOff>28575</xdr:rowOff>
    </xdr:from>
    <xdr:ext cx="104775" cy="257175"/>
    <xdr:sp macro="" textlink="">
      <xdr:nvSpPr>
        <xdr:cNvPr id="4599" name="Text Box 16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7320303" y="57207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61341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61341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4602" name="Text Box 3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61341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4603" name="Text Box 4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61341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4604" name="Text Box 5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61341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61341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52</xdr:row>
      <xdr:rowOff>0</xdr:rowOff>
    </xdr:from>
    <xdr:ext cx="104775" cy="257175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6134100" y="514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1013883</xdr:colOff>
      <xdr:row>23</xdr:row>
      <xdr:rowOff>163286</xdr:rowOff>
    </xdr:from>
    <xdr:ext cx="104775" cy="257175"/>
    <xdr:sp macro="" textlink="">
      <xdr:nvSpPr>
        <xdr:cNvPr id="4607" name="Text Box 3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7147983" y="438476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1016870</xdr:colOff>
      <xdr:row>23</xdr:row>
      <xdr:rowOff>87843</xdr:rowOff>
    </xdr:from>
    <xdr:ext cx="104775" cy="257175"/>
    <xdr:sp macro="" textlink="">
      <xdr:nvSpPr>
        <xdr:cNvPr id="4608" name="Text Box 16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7150970" y="430932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030" name="Text Box 3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031" name="Text Box 4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032" name="Text Box 5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21</xdr:row>
      <xdr:rowOff>152400</xdr:rowOff>
    </xdr:from>
    <xdr:ext cx="104775" cy="257175"/>
    <xdr:sp macro="" textlink="">
      <xdr:nvSpPr>
        <xdr:cNvPr id="7033" name="Text Box 16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733425" y="18764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036" name="Text Box 3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037" name="Text Box 4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038" name="Text Box 5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039" name="Text Box 6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040" name="Text Box 7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041" name="Text Box 8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44" name="Text Box 3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45" name="Text Box 4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46" name="Text Box 5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48" name="Text Box 2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49" name="Text Box 3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50" name="Text Box 4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51" name="Text Box 5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052" name="Text Box 16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54" name="Text Box 2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55" name="Text Box 3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56" name="Text Box 4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057" name="Text Box 16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60" name="Text Box 3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61" name="Text Box 4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062" name="Text Box 5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063" name="Text Box 16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066" name="Text Box 3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8</xdr:row>
      <xdr:rowOff>130968</xdr:rowOff>
    </xdr:from>
    <xdr:ext cx="104775" cy="257175"/>
    <xdr:sp macro="" textlink="">
      <xdr:nvSpPr>
        <xdr:cNvPr id="7067" name="Text Box 4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440531" y="14739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20</xdr:row>
      <xdr:rowOff>28575</xdr:rowOff>
    </xdr:from>
    <xdr:ext cx="104775" cy="257175"/>
    <xdr:sp macro="" textlink="">
      <xdr:nvSpPr>
        <xdr:cNvPr id="7069" name="Text Box 16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800100" y="156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7071" name="Text Box 2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7072" name="Text Box 3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7073" name="Text Box 4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7074" name="Text Box 5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7075" name="Text Box 16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800100" y="6915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078" name="Text Box 3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079" name="Text Box 4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15</xdr:row>
      <xdr:rowOff>28575</xdr:rowOff>
    </xdr:from>
    <xdr:ext cx="104775" cy="257175"/>
    <xdr:sp macro="" textlink="">
      <xdr:nvSpPr>
        <xdr:cNvPr id="7080" name="Text Box 16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800100" y="6724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7084" name="Text Box 3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7085" name="Text Box 4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7086" name="Text Box 5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7087" name="Text Box 6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7090" name="Text Box 3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7091" name="Text Box 4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7092" name="Text Box 5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428625" y="803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428625" y="803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7095" name="Text Box 3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428625" y="803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7096" name="Text Box 4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428625" y="803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7097" name="Text Box 5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428625" y="803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43</xdr:row>
      <xdr:rowOff>28575</xdr:rowOff>
    </xdr:from>
    <xdr:ext cx="104775" cy="257175"/>
    <xdr:sp macro="" textlink="">
      <xdr:nvSpPr>
        <xdr:cNvPr id="7098" name="Text Box 16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800100" y="806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428625" y="803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428625" y="803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03" name="Text Box 3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04" name="Text Box 4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05" name="Text Box 5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106" name="Text Box 16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80010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08" name="Text Box 2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09" name="Text Box 3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10" name="Text Box 4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11" name="Text Box 5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12" name="Text Box 6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13" name="Text Box 7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14" name="Text Box 8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7115" name="Text Box 16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17" name="Text Box 2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18" name="Text Box 3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19" name="Text Box 4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20" name="Text Box 5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121" name="Text Box 16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24" name="Text Box 3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25" name="Text Box 4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126" name="Text Box 16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29" name="Text Box 3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30" name="Text Box 4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31" name="Text Box 5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132" name="Text Box 16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35" name="Text Box 3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37" name="Text Box 2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38" name="Text Box 3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39" name="Text Box 4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40" name="Text Box 5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141" name="Text Box 16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80010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44" name="Text Box 3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45" name="Text Box 4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46" name="Text Box 5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47" name="Text Box 6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48" name="Text Box 7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149" name="Text Box 8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</xdr:row>
      <xdr:rowOff>55789</xdr:rowOff>
    </xdr:from>
    <xdr:ext cx="104775" cy="257175"/>
    <xdr:sp macro="" textlink="">
      <xdr:nvSpPr>
        <xdr:cNvPr id="7150" name="Text Box 16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1085850" y="2462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53" name="Text Box 3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54" name="Text Box 4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55" name="Text Box 5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156" name="Text Box 16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59" name="Text Box 3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60" name="Text Box 4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161" name="Text Box 16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64" name="Text Box 3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65" name="Text Box 4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66" name="Text Box 5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4</xdr:row>
      <xdr:rowOff>28575</xdr:rowOff>
    </xdr:from>
    <xdr:ext cx="104775" cy="257175"/>
    <xdr:sp macro="" textlink="">
      <xdr:nvSpPr>
        <xdr:cNvPr id="7167" name="Text Box 16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963385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4</xdr:row>
      <xdr:rowOff>28575</xdr:rowOff>
    </xdr:from>
    <xdr:ext cx="104775" cy="257175"/>
    <xdr:sp macro="" textlink="">
      <xdr:nvSpPr>
        <xdr:cNvPr id="7168" name="Text Box 16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500743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74" name="Text Box 2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75" name="Text Box 3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76" name="Text Box 4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77" name="Text Box 5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78" name="Text Box 6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</xdr:row>
      <xdr:rowOff>28575</xdr:rowOff>
    </xdr:from>
    <xdr:ext cx="104775" cy="257175"/>
    <xdr:sp macro="" textlink="">
      <xdr:nvSpPr>
        <xdr:cNvPr id="7179" name="Text Box 16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1614828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180" name="Text Box 16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16</xdr:row>
      <xdr:rowOff>180294</xdr:rowOff>
    </xdr:from>
    <xdr:ext cx="104775" cy="257175"/>
    <xdr:sp macro="" textlink="">
      <xdr:nvSpPr>
        <xdr:cNvPr id="7181" name="Text Box 5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447335" y="9518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84" name="Text Box 3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85" name="Text Box 4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86" name="Text Box 5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88" name="Text Box 2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89" name="Text Box 3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190" name="Text Box 4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171791</xdr:colOff>
      <xdr:row>3</xdr:row>
      <xdr:rowOff>136072</xdr:rowOff>
    </xdr:from>
    <xdr:ext cx="104775" cy="257175"/>
    <xdr:sp macro="" textlink="">
      <xdr:nvSpPr>
        <xdr:cNvPr id="7191" name="Text Box 7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600416" y="526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194" name="Text Box 3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196" name="Text Box 2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197" name="Text Box 3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198" name="Text Box 4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199" name="Text Box 5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200" name="Text Box 6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7201" name="Text Box 16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204" name="Text Box 3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205" name="Text Box 4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206" name="Text Box 5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209" name="Text Box 3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210" name="Text Box 4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7212" name="Text Box 16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7213" name="Text Box 5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345282" y="1223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7214" name="Text Box 16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7215" name="Text Box 5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345282" y="1223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18" name="Text Box 3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19" name="Text Box 4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20" name="Text Box 5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23" name="Text Box 3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24" name="Text Box 4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27" name="Text Box 3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28" name="Text Box 4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29" name="Text Box 5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32" name="Text Box 3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33" name="Text Box 4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34" name="Text Box 5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7235" name="Text Box 16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38" name="Text Box 3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39" name="Text Box 4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40" name="Text Box 5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241" name="Text Box 16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44" name="Text Box 3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45" name="Text Box 4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246" name="Text Box 16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49" name="Text Box 3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50" name="Text Box 4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51" name="Text Box 5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252" name="Text Box 16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54" name="Text Box 2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55" name="Text Box 3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57" name="Text Box 2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58" name="Text Box 3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59" name="Text Box 4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260" name="Text Box 5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7261" name="Text Box 16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64" name="Text Box 3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65" name="Text Box 4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66" name="Text Box 5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267" name="Text Box 16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70" name="Text Box 3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71" name="Text Box 4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272" name="Text Box 16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75" name="Text Box 3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76" name="Text Box 4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77" name="Text Box 5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</xdr:row>
      <xdr:rowOff>28575</xdr:rowOff>
    </xdr:from>
    <xdr:ext cx="104775" cy="257175"/>
    <xdr:sp macro="" textlink="">
      <xdr:nvSpPr>
        <xdr:cNvPr id="7278" name="Text Box 16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963385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3</xdr:row>
      <xdr:rowOff>28575</xdr:rowOff>
    </xdr:from>
    <xdr:ext cx="104775" cy="257175"/>
    <xdr:sp macro="" textlink="">
      <xdr:nvSpPr>
        <xdr:cNvPr id="7279" name="Text Box 16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500743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82" name="Text Box 3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283" name="Text Box 4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86" name="Text Box 3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87" name="Text Box 4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88" name="Text Box 5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89" name="Text Box 6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</xdr:row>
      <xdr:rowOff>28575</xdr:rowOff>
    </xdr:from>
    <xdr:ext cx="104775" cy="257175"/>
    <xdr:sp macro="" textlink="">
      <xdr:nvSpPr>
        <xdr:cNvPr id="7290" name="Text Box 16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1614828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7291" name="Text Box 16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7292" name="Text Box 5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447335" y="7613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95" name="Text Box 3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96" name="Text Box 4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97" name="Text Box 5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300" name="Text Box 3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301" name="Text Box 4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04" name="Text Box 3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3</xdr:row>
      <xdr:rowOff>122465</xdr:rowOff>
    </xdr:from>
    <xdr:ext cx="104775" cy="257175"/>
    <xdr:sp macro="" textlink="">
      <xdr:nvSpPr>
        <xdr:cNvPr id="7305" name="Text Box 3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442232" y="127499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07" name="Text Box 2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08" name="Text Box 3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09" name="Text Box 4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10" name="Text Box 5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11" name="Text Box 6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7312" name="Text Box 16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80010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15" name="Text Box 3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16" name="Text Box 4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17" name="Text Box 5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320" name="Text Box 3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108857</xdr:colOff>
      <xdr:row>17</xdr:row>
      <xdr:rowOff>95250</xdr:rowOff>
    </xdr:from>
    <xdr:ext cx="104775" cy="257175"/>
    <xdr:sp macro="" textlink="">
      <xdr:nvSpPr>
        <xdr:cNvPr id="7321" name="Text Box 4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537482" y="1057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7323" name="Text Box 16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7324" name="Text Box 5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7325" name="Text Box 16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7326" name="Text Box 5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329" name="Text Box 3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330" name="Text Box 4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331" name="Text Box 5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334" name="Text Box 3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335" name="Text Box 4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337" name="Text Box 2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338" name="Text Box 3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339" name="Text Box 4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340" name="Text Box 5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343" name="Text Box 3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344" name="Text Box 4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345" name="Text Box 5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4286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4286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348" name="Text Box 3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4286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349" name="Text Box 4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4286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350" name="Text Box 5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4286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428625" y="4019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352" name="Text Box 2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428625" y="4019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353" name="Text Box 3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428625" y="4019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354" name="Text Box 4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428625" y="4019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355" name="Text Box 5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428625" y="4019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32</xdr:row>
      <xdr:rowOff>28575</xdr:rowOff>
    </xdr:from>
    <xdr:ext cx="104775" cy="257175"/>
    <xdr:sp macro="" textlink="">
      <xdr:nvSpPr>
        <xdr:cNvPr id="7356" name="Text Box 16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800100" y="4048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428625" y="4019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104775" cy="257175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428625" y="4019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4286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4286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361" name="Text Box 3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4286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362" name="Text Box 4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4286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363" name="Text Box 5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4286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7364" name="Text Box 6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428625" y="459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367" name="Text Box 3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368" name="Text Box 4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369" name="Text Box 5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7372" name="Text Box 3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7373" name="Text Box 4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7374" name="Text Box 5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25</xdr:row>
      <xdr:rowOff>28575</xdr:rowOff>
    </xdr:from>
    <xdr:ext cx="104775" cy="257175"/>
    <xdr:sp macro="" textlink="">
      <xdr:nvSpPr>
        <xdr:cNvPr id="7375" name="Text Box 16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800100" y="596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1145382</xdr:colOff>
      <xdr:row>25</xdr:row>
      <xdr:rowOff>173152</xdr:rowOff>
    </xdr:from>
    <xdr:ext cx="104775" cy="257175"/>
    <xdr:sp macro="" textlink="">
      <xdr:nvSpPr>
        <xdr:cNvPr id="7378" name="Text Box 16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1574007" y="61072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381" name="Text Box 3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382" name="Text Box 4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7383" name="Text Box 5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386" name="Text Box 3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387" name="Text Box 4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388" name="Text Box 5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13</xdr:row>
      <xdr:rowOff>28575</xdr:rowOff>
    </xdr:from>
    <xdr:ext cx="104775" cy="257175"/>
    <xdr:sp macro="" textlink="">
      <xdr:nvSpPr>
        <xdr:cNvPr id="7389" name="Text Box 16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800100" y="6153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13</xdr:row>
      <xdr:rowOff>28575</xdr:rowOff>
    </xdr:from>
    <xdr:ext cx="104775" cy="257175"/>
    <xdr:sp macro="" textlink="">
      <xdr:nvSpPr>
        <xdr:cNvPr id="7391" name="Text Box 16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800100" y="6153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394" name="Text Box 3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395" name="Text Box 4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396" name="Text Box 5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15</xdr:row>
      <xdr:rowOff>28575</xdr:rowOff>
    </xdr:from>
    <xdr:ext cx="104775" cy="257175"/>
    <xdr:sp macro="" textlink="">
      <xdr:nvSpPr>
        <xdr:cNvPr id="7397" name="Text Box 16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800100" y="6724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400" name="Text Box 3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401" name="Text Box 4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15</xdr:row>
      <xdr:rowOff>28575</xdr:rowOff>
    </xdr:from>
    <xdr:ext cx="104775" cy="257175"/>
    <xdr:sp macro="" textlink="">
      <xdr:nvSpPr>
        <xdr:cNvPr id="7402" name="Text Box 16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800100" y="6724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404" name="Text Box 2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405" name="Text Box 3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406" name="Text Box 4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7407" name="Text Box 5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15</xdr:row>
      <xdr:rowOff>28575</xdr:rowOff>
    </xdr:from>
    <xdr:ext cx="104775" cy="257175"/>
    <xdr:sp macro="" textlink="">
      <xdr:nvSpPr>
        <xdr:cNvPr id="7408" name="Text Box 16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963385" y="6724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26</xdr:row>
      <xdr:rowOff>130968</xdr:rowOff>
    </xdr:from>
    <xdr:ext cx="104775" cy="257175"/>
    <xdr:sp macro="" textlink="">
      <xdr:nvSpPr>
        <xdr:cNvPr id="7409" name="Text Box 4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440531" y="68270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26</xdr:row>
      <xdr:rowOff>136072</xdr:rowOff>
    </xdr:from>
    <xdr:ext cx="104775" cy="2571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891268" y="68321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7413" name="Text Box 3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7414" name="Text Box 4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7415" name="Text Box 5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23</xdr:row>
      <xdr:rowOff>28575</xdr:rowOff>
    </xdr:from>
    <xdr:ext cx="104775" cy="257175"/>
    <xdr:sp macro="" textlink="">
      <xdr:nvSpPr>
        <xdr:cNvPr id="7416" name="Text Box 16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800100" y="7105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7420" name="Text Box 3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7421" name="Text Box 4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7422" name="Text Box 5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24" name="Text Box 2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25" name="Text Box 3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26" name="Text Box 4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27" name="Text Box 5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430" name="Text Box 3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431" name="Text Box 4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432" name="Text Box 5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36</xdr:row>
      <xdr:rowOff>28575</xdr:rowOff>
    </xdr:from>
    <xdr:ext cx="104775" cy="257175"/>
    <xdr:sp macro="" textlink="">
      <xdr:nvSpPr>
        <xdr:cNvPr id="7433" name="Text Box 16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800100" y="7296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38" name="Text Box 3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39" name="Text Box 4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40" name="Text Box 5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41</xdr:row>
      <xdr:rowOff>28575</xdr:rowOff>
    </xdr:from>
    <xdr:ext cx="104775" cy="257175"/>
    <xdr:sp macro="" textlink="">
      <xdr:nvSpPr>
        <xdr:cNvPr id="7441" name="Text Box 16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800100" y="7686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45" name="Text Box 4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41</xdr:row>
      <xdr:rowOff>28575</xdr:rowOff>
    </xdr:from>
    <xdr:ext cx="104775" cy="257175"/>
    <xdr:sp macro="" textlink="">
      <xdr:nvSpPr>
        <xdr:cNvPr id="7446" name="Text Box 16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800100" y="7686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49" name="Text Box 3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50" name="Text Box 4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51" name="Text Box 5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54" name="Text Box 3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55" name="Text Box 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58" name="Text Box 3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59" name="Text Box 4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60" name="Text Box 5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61" name="Text Box 6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41</xdr:row>
      <xdr:rowOff>28575</xdr:rowOff>
    </xdr:from>
    <xdr:ext cx="104775" cy="257175"/>
    <xdr:sp macro="" textlink="">
      <xdr:nvSpPr>
        <xdr:cNvPr id="7462" name="Text Box 16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1614828" y="7686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65" name="Text Box 3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66" name="Text Box 4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67" name="Text Box 5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47</xdr:row>
      <xdr:rowOff>28575</xdr:rowOff>
    </xdr:from>
    <xdr:ext cx="104775" cy="257175"/>
    <xdr:sp macro="" textlink="">
      <xdr:nvSpPr>
        <xdr:cNvPr id="7468" name="Text Box 16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800100" y="749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71" name="Text Box 3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72" name="Text Box 4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75" name="Text Box 3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76" name="Text Box 4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77" name="Text Box 5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47</xdr:row>
      <xdr:rowOff>28575</xdr:rowOff>
    </xdr:from>
    <xdr:ext cx="104775" cy="257175"/>
    <xdr:sp macro="" textlink="">
      <xdr:nvSpPr>
        <xdr:cNvPr id="7478" name="Text Box 16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963385" y="749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39</xdr:row>
      <xdr:rowOff>130968</xdr:rowOff>
    </xdr:from>
    <xdr:ext cx="104775" cy="257175"/>
    <xdr:sp macro="" textlink="">
      <xdr:nvSpPr>
        <xdr:cNvPr id="7479" name="Text Box 4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440531" y="75985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39</xdr:row>
      <xdr:rowOff>136072</xdr:rowOff>
    </xdr:from>
    <xdr:ext cx="104775" cy="2571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891268" y="76036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41</xdr:row>
      <xdr:rowOff>28575</xdr:rowOff>
    </xdr:from>
    <xdr:ext cx="104775" cy="257175"/>
    <xdr:sp macro="" textlink="">
      <xdr:nvSpPr>
        <xdr:cNvPr id="7481" name="Text Box 16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800100" y="7686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84" name="Text Box 3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85" name="Text Box 4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86" name="Text Box 5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41</xdr:row>
      <xdr:rowOff>28575</xdr:rowOff>
    </xdr:from>
    <xdr:ext cx="104775" cy="257175"/>
    <xdr:sp macro="" textlink="">
      <xdr:nvSpPr>
        <xdr:cNvPr id="7487" name="Text Box 16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800100" y="7686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90" name="Text Box 3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428625" y="7467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94" name="Text Box 3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7495" name="Text Box 4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428625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35719</xdr:colOff>
      <xdr:row>41</xdr:row>
      <xdr:rowOff>0</xdr:rowOff>
    </xdr:from>
    <xdr:ext cx="104775" cy="257175"/>
    <xdr:sp macro="" textlink="">
      <xdr:nvSpPr>
        <xdr:cNvPr id="7496" name="Text Box 7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464344" y="7658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47</xdr:row>
      <xdr:rowOff>28575</xdr:rowOff>
    </xdr:from>
    <xdr:ext cx="104775" cy="257175"/>
    <xdr:sp macro="" textlink="">
      <xdr:nvSpPr>
        <xdr:cNvPr id="7497" name="Text Box 16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1614828" y="7496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00" name="Text Box 3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01" name="Text Box 4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02" name="Text Box 5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503" name="Text Box 16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80010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06" name="Text Box 3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07" name="Text Box 4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08" name="Text Box 5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09" name="Text Box 6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10" name="Text Box 7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11" name="Text Box 8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7512" name="Text Box 16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15" name="Text Box 3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16" name="Text Box 4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17" name="Text Box 5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20" name="Text Box 3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21" name="Text Box 4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22" name="Text Box 5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523" name="Text Box 16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26" name="Text Box 3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27" name="Text Box 4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528" name="Text Box 16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31" name="Text Box 3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32" name="Text Box 4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33" name="Text Box 5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534" name="Text Box 16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36" name="Text Box 2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37" name="Text Box 3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8</xdr:row>
      <xdr:rowOff>130968</xdr:rowOff>
    </xdr:from>
    <xdr:ext cx="104775" cy="257175"/>
    <xdr:sp macro="" textlink="">
      <xdr:nvSpPr>
        <xdr:cNvPr id="7538" name="Text Box 4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440531" y="14739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20</xdr:row>
      <xdr:rowOff>28575</xdr:rowOff>
    </xdr:from>
    <xdr:ext cx="104775" cy="257175"/>
    <xdr:sp macro="" textlink="">
      <xdr:nvSpPr>
        <xdr:cNvPr id="7540" name="Text Box 16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800100" y="156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20</xdr:row>
      <xdr:rowOff>0</xdr:rowOff>
    </xdr:from>
    <xdr:ext cx="104775" cy="257175"/>
    <xdr:sp macro="" textlink="">
      <xdr:nvSpPr>
        <xdr:cNvPr id="7541" name="Text Box 5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345282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44" name="Text Box 3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46" name="Text Box 5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547" name="Text Box 16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80010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49" name="Text Box 2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50" name="Text Box 3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51" name="Text Box 4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52" name="Text Box 5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53" name="Text Box 6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54" name="Text Box 7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555" name="Text Box 8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</xdr:row>
      <xdr:rowOff>55789</xdr:rowOff>
    </xdr:from>
    <xdr:ext cx="104775" cy="257175"/>
    <xdr:sp macro="" textlink="">
      <xdr:nvSpPr>
        <xdr:cNvPr id="7556" name="Text Box 16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1085850" y="2462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58" name="Text Box 2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59" name="Text Box 3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60" name="Text Box 4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61" name="Text Box 5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64" name="Text Box 3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65" name="Text Box 4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66" name="Text Box 5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567" name="Text Box 16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70" name="Text Box 3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71" name="Text Box 4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572" name="Text Box 16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75" name="Text Box 3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76" name="Text Box 4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77" name="Text Box 5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4</xdr:row>
      <xdr:rowOff>28575</xdr:rowOff>
    </xdr:from>
    <xdr:ext cx="104775" cy="257175"/>
    <xdr:sp macro="" textlink="">
      <xdr:nvSpPr>
        <xdr:cNvPr id="7578" name="Text Box 16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963385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8</xdr:row>
      <xdr:rowOff>130968</xdr:rowOff>
    </xdr:from>
    <xdr:ext cx="104775" cy="257175"/>
    <xdr:sp macro="" textlink="">
      <xdr:nvSpPr>
        <xdr:cNvPr id="7579" name="Text Box 4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440531" y="14739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5</xdr:row>
      <xdr:rowOff>108857</xdr:rowOff>
    </xdr:from>
    <xdr:ext cx="104775" cy="2571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945696" y="25948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10</xdr:row>
      <xdr:rowOff>137432</xdr:rowOff>
    </xdr:from>
    <xdr:ext cx="104775" cy="257175"/>
    <xdr:sp macro="" textlink="">
      <xdr:nvSpPr>
        <xdr:cNvPr id="7581" name="Text Box 16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854528" y="2242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20</xdr:row>
      <xdr:rowOff>0</xdr:rowOff>
    </xdr:from>
    <xdr:ext cx="104775" cy="257175"/>
    <xdr:sp macro="" textlink="">
      <xdr:nvSpPr>
        <xdr:cNvPr id="7582" name="Text Box 5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345282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585" name="Text Box 3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586" name="Text Box 4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587" name="Text Box 5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4</xdr:row>
      <xdr:rowOff>28575</xdr:rowOff>
    </xdr:from>
    <xdr:ext cx="104775" cy="257175"/>
    <xdr:sp macro="" textlink="">
      <xdr:nvSpPr>
        <xdr:cNvPr id="7588" name="Text Box 16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500743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91" name="Text Box 3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592" name="Text Box 4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594" name="Text Box 2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595" name="Text Box 3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596" name="Text Box 4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599" name="Text Box 3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00" name="Text Box 4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01" name="Text Box 5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02" name="Text Box 6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1491683</xdr:colOff>
      <xdr:row>21</xdr:row>
      <xdr:rowOff>0</xdr:rowOff>
    </xdr:from>
    <xdr:ext cx="104775" cy="257175"/>
    <xdr:sp macro="" textlink="">
      <xdr:nvSpPr>
        <xdr:cNvPr id="7603" name="Text Box 7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1920308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</xdr:row>
      <xdr:rowOff>28575</xdr:rowOff>
    </xdr:from>
    <xdr:ext cx="104775" cy="257175"/>
    <xdr:sp macro="" textlink="">
      <xdr:nvSpPr>
        <xdr:cNvPr id="7604" name="Text Box 16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1614828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7" name="Text Box 3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8" name="Text Box 4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609" name="Text Box 5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7612" name="Text Box 3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7613" name="Text Box 4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7614" name="Text Box 5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615" name="Text Box 16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16</xdr:row>
      <xdr:rowOff>180294</xdr:rowOff>
    </xdr:from>
    <xdr:ext cx="104775" cy="257175"/>
    <xdr:sp macro="" textlink="">
      <xdr:nvSpPr>
        <xdr:cNvPr id="7616" name="Text Box 5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447335" y="9518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18" name="Text Box 2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19" name="Text Box 3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20" name="Text Box 4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21" name="Text Box 5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24" name="Text Box 3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25" name="Text Box 4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171791</xdr:colOff>
      <xdr:row>3</xdr:row>
      <xdr:rowOff>136072</xdr:rowOff>
    </xdr:from>
    <xdr:ext cx="104775" cy="257175"/>
    <xdr:sp macro="" textlink="">
      <xdr:nvSpPr>
        <xdr:cNvPr id="7626" name="Text Box 7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600416" y="526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29" name="Text Box 3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32" name="Text Box 3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33" name="Text Box 4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34" name="Text Box 5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35" name="Text Box 6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7636" name="Text Box 16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38" name="Text Box 2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39" name="Text Box 3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40" name="Text Box 4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41" name="Text Box 5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44" name="Text Box 3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645" name="Text Box 4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7647" name="Text Box 16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7648" name="Text Box 5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345282" y="1223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7649" name="Text Box 16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7650" name="Text Box 5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345282" y="1223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52" name="Text Box 2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53" name="Text Box 3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54" name="Text Box 4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55" name="Text Box 5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58" name="Text Box 3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59" name="Text Box 4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62" name="Text Box 3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63" name="Text Box 4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64" name="Text Box 5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66" name="Text Box 2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67" name="Text Box 3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68" name="Text Box 4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69" name="Text Box 5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7670" name="Text Box 16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73" name="Text Box 3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74" name="Text Box 4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75" name="Text Box 5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676" name="Text Box 16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78" name="Text Box 2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79" name="Text Box 3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80" name="Text Box 4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681" name="Text Box 16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84" name="Text Box 3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85" name="Text Box 4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86" name="Text Box 5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687" name="Text Box 16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690" name="Text Box 3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93" name="Text Box 3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94" name="Text Box 4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695" name="Text Box 5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7696" name="Text Box 16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699" name="Text Box 3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00" name="Text Box 4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01" name="Text Box 5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702" name="Text Box 16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04" name="Text Box 2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05" name="Text Box 3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06" name="Text Box 4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707" name="Text Box 16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10" name="Text Box 3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11" name="Text Box 4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12" name="Text Box 5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</xdr:row>
      <xdr:rowOff>28575</xdr:rowOff>
    </xdr:from>
    <xdr:ext cx="104775" cy="257175"/>
    <xdr:sp macro="" textlink="">
      <xdr:nvSpPr>
        <xdr:cNvPr id="7713" name="Text Box 16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963385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3</xdr:row>
      <xdr:rowOff>28575</xdr:rowOff>
    </xdr:from>
    <xdr:ext cx="104775" cy="257175"/>
    <xdr:sp macro="" textlink="">
      <xdr:nvSpPr>
        <xdr:cNvPr id="7714" name="Text Box 16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500743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17" name="Text Box 3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18" name="Text Box 4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20" name="Text Box 2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21" name="Text Box 3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22" name="Text Box 4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23" name="Text Box 5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24" name="Text Box 6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</xdr:row>
      <xdr:rowOff>28575</xdr:rowOff>
    </xdr:from>
    <xdr:ext cx="104775" cy="257175"/>
    <xdr:sp macro="" textlink="">
      <xdr:nvSpPr>
        <xdr:cNvPr id="7725" name="Text Box 16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1614828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7726" name="Text Box 16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7727" name="Text Box 5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447335" y="7613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30" name="Text Box 3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31" name="Text Box 4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32" name="Text Box 5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35" name="Text Box 3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36" name="Text Box 4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11</xdr:row>
      <xdr:rowOff>95251</xdr:rowOff>
    </xdr:from>
    <xdr:ext cx="104775" cy="257175"/>
    <xdr:sp macro="" textlink="">
      <xdr:nvSpPr>
        <xdr:cNvPr id="7737" name="Text Box 7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858951" y="239077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40" name="Text Box 3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3</xdr:row>
      <xdr:rowOff>122465</xdr:rowOff>
    </xdr:from>
    <xdr:ext cx="104775" cy="257175"/>
    <xdr:sp macro="" textlink="">
      <xdr:nvSpPr>
        <xdr:cNvPr id="7741" name="Text Box 3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442232" y="127499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44" name="Text Box 3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45" name="Text Box 4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46" name="Text Box 5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47" name="Text Box 6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7748" name="Text Box 16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80010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51" name="Text Box 3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52" name="Text Box 4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53" name="Text Box 5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7756" name="Text Box 3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108857</xdr:colOff>
      <xdr:row>17</xdr:row>
      <xdr:rowOff>95250</xdr:rowOff>
    </xdr:from>
    <xdr:ext cx="104775" cy="257175"/>
    <xdr:sp macro="" textlink="">
      <xdr:nvSpPr>
        <xdr:cNvPr id="7757" name="Text Box 4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537482" y="1057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7759" name="Text Box 16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7760" name="Text Box 5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7761" name="Text Box 16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7762" name="Text Box 5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765" name="Text Box 3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766" name="Text Box 4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767" name="Text Box 5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770" name="Text Box 3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771" name="Text Box 4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74" name="Text Box 3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75" name="Text Box 4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776" name="Text Box 5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779" name="Text Box 3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780" name="Text Box 4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781" name="Text Box 5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84" name="Text Box 3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85" name="Text Box 4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86" name="Text Box 5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787" name="Text Box 6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90" name="Text Box 3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91" name="Text Box 4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792" name="Text Box 5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793" name="Text Box 16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80010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796" name="Text Box 3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797" name="Text Box 4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798" name="Text Box 5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799" name="Text Box 6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800" name="Text Box 7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801" name="Text Box 8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7802" name="Text Box 16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05" name="Text Box 3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06" name="Text Box 4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07" name="Text Box 5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10" name="Text Box 3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11" name="Text Box 4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12" name="Text Box 5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813" name="Text Box 16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16" name="Text Box 3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17" name="Text Box 4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818" name="Text Box 16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21" name="Text Box 3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22" name="Text Box 4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23" name="Text Box 5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824" name="Text Box 16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26" name="Text Box 2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27" name="Text Box 3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8</xdr:row>
      <xdr:rowOff>130968</xdr:rowOff>
    </xdr:from>
    <xdr:ext cx="104775" cy="257175"/>
    <xdr:sp macro="" textlink="">
      <xdr:nvSpPr>
        <xdr:cNvPr id="7828" name="Text Box 4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440531" y="14739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20</xdr:row>
      <xdr:rowOff>28575</xdr:rowOff>
    </xdr:from>
    <xdr:ext cx="104775" cy="257175"/>
    <xdr:sp macro="" textlink="">
      <xdr:nvSpPr>
        <xdr:cNvPr id="7830" name="Text Box 16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800100" y="1562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20</xdr:row>
      <xdr:rowOff>0</xdr:rowOff>
    </xdr:from>
    <xdr:ext cx="104775" cy="257175"/>
    <xdr:sp macro="" textlink="">
      <xdr:nvSpPr>
        <xdr:cNvPr id="7831" name="Text Box 5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345282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34" name="Text Box 3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35" name="Text Box 4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36" name="Text Box 5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837" name="Text Box 16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80010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840" name="Text Box 3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841" name="Text Box 4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842" name="Text Box 5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843" name="Text Box 6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844" name="Text Box 7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845" name="Text Box 8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657225</xdr:colOff>
      <xdr:row>2</xdr:row>
      <xdr:rowOff>55789</xdr:rowOff>
    </xdr:from>
    <xdr:ext cx="104775" cy="257175"/>
    <xdr:sp macro="" textlink="">
      <xdr:nvSpPr>
        <xdr:cNvPr id="7846" name="Text Box 16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1085850" y="24628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49" name="Text Box 3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50" name="Text Box 4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51" name="Text Box 5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54" name="Text Box 3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55" name="Text Box 4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56" name="Text Box 5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857" name="Text Box 16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60" name="Text Box 3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61" name="Text Box 4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7862" name="Text Box 16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64" name="Text Box 2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65" name="Text Box 3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66" name="Text Box 4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67" name="Text Box 5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4</xdr:row>
      <xdr:rowOff>28575</xdr:rowOff>
    </xdr:from>
    <xdr:ext cx="104775" cy="257175"/>
    <xdr:sp macro="" textlink="">
      <xdr:nvSpPr>
        <xdr:cNvPr id="7868" name="Text Box 16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>
          <a:spLocks noChangeArrowheads="1"/>
        </xdr:cNvSpPr>
      </xdr:nvSpPr>
      <xdr:spPr bwMode="auto">
        <a:xfrm>
          <a:off x="963385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8</xdr:row>
      <xdr:rowOff>130968</xdr:rowOff>
    </xdr:from>
    <xdr:ext cx="104775" cy="257175"/>
    <xdr:sp macro="" textlink="">
      <xdr:nvSpPr>
        <xdr:cNvPr id="7869" name="Text Box 4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>
          <a:spLocks noChangeArrowheads="1"/>
        </xdr:cNvSpPr>
      </xdr:nvSpPr>
      <xdr:spPr bwMode="auto">
        <a:xfrm>
          <a:off x="440531" y="14739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5</xdr:row>
      <xdr:rowOff>108857</xdr:rowOff>
    </xdr:from>
    <xdr:ext cx="104775" cy="2571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>
          <a:spLocks noChangeArrowheads="1"/>
        </xdr:cNvSpPr>
      </xdr:nvSpPr>
      <xdr:spPr bwMode="auto">
        <a:xfrm>
          <a:off x="945696" y="25948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10</xdr:row>
      <xdr:rowOff>137432</xdr:rowOff>
    </xdr:from>
    <xdr:ext cx="104775" cy="257175"/>
    <xdr:sp macro="" textlink="">
      <xdr:nvSpPr>
        <xdr:cNvPr id="7871" name="Text Box 16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>
          <a:spLocks noChangeArrowheads="1"/>
        </xdr:cNvSpPr>
      </xdr:nvSpPr>
      <xdr:spPr bwMode="auto">
        <a:xfrm>
          <a:off x="854528" y="2242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20</xdr:row>
      <xdr:rowOff>0</xdr:rowOff>
    </xdr:from>
    <xdr:ext cx="104775" cy="257175"/>
    <xdr:sp macro="" textlink="">
      <xdr:nvSpPr>
        <xdr:cNvPr id="7872" name="Text Box 5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>
          <a:spLocks noChangeArrowheads="1"/>
        </xdr:cNvSpPr>
      </xdr:nvSpPr>
      <xdr:spPr bwMode="auto">
        <a:xfrm>
          <a:off x="345282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875" name="Text Box 3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876" name="Text Box 4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877" name="Text Box 5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4</xdr:row>
      <xdr:rowOff>28575</xdr:rowOff>
    </xdr:from>
    <xdr:ext cx="104775" cy="257175"/>
    <xdr:sp macro="" textlink="">
      <xdr:nvSpPr>
        <xdr:cNvPr id="7878" name="Text Box 16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>
          <a:spLocks noChangeArrowheads="1"/>
        </xdr:cNvSpPr>
      </xdr:nvSpPr>
      <xdr:spPr bwMode="auto">
        <a:xfrm>
          <a:off x="500743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81" name="Text Box 3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7882" name="Text Box 4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7884" name="Text Box 2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20</xdr:row>
      <xdr:rowOff>57150</xdr:rowOff>
    </xdr:from>
    <xdr:ext cx="104775" cy="257175"/>
    <xdr:sp macro="" textlink="">
      <xdr:nvSpPr>
        <xdr:cNvPr id="7885" name="Text Box 3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>
          <a:spLocks noChangeArrowheads="1"/>
        </xdr:cNvSpPr>
      </xdr:nvSpPr>
      <xdr:spPr bwMode="auto">
        <a:xfrm>
          <a:off x="457200" y="1590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</xdr:row>
      <xdr:rowOff>0</xdr:rowOff>
    </xdr:from>
    <xdr:ext cx="104775" cy="257175"/>
    <xdr:sp macro="" textlink="">
      <xdr:nvSpPr>
        <xdr:cNvPr id="7886" name="Text Box 4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>
          <a:spLocks noChangeArrowheads="1"/>
        </xdr:cNvSpPr>
      </xdr:nvSpPr>
      <xdr:spPr bwMode="auto">
        <a:xfrm>
          <a:off x="342900" y="2609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89" name="Text Box 3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90" name="Text Box 4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91" name="Text Box 5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892" name="Text Box 6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1491683</xdr:colOff>
      <xdr:row>21</xdr:row>
      <xdr:rowOff>0</xdr:rowOff>
    </xdr:from>
    <xdr:ext cx="104775" cy="257175"/>
    <xdr:sp macro="" textlink="">
      <xdr:nvSpPr>
        <xdr:cNvPr id="7893" name="Text Box 7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>
          <a:spLocks noChangeArrowheads="1"/>
        </xdr:cNvSpPr>
      </xdr:nvSpPr>
      <xdr:spPr bwMode="auto">
        <a:xfrm>
          <a:off x="1920308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</xdr:row>
      <xdr:rowOff>28575</xdr:rowOff>
    </xdr:from>
    <xdr:ext cx="104775" cy="257175"/>
    <xdr:sp macro="" textlink="">
      <xdr:nvSpPr>
        <xdr:cNvPr id="7894" name="Text Box 16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>
          <a:spLocks noChangeArrowheads="1"/>
        </xdr:cNvSpPr>
      </xdr:nvSpPr>
      <xdr:spPr bwMode="auto">
        <a:xfrm>
          <a:off x="1614828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7" name="Text Box 3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8" name="Text Box 4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7899" name="Text Box 5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7902" name="Text Box 3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7903" name="Text Box 4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419100</xdr:colOff>
      <xdr:row>20</xdr:row>
      <xdr:rowOff>28575</xdr:rowOff>
    </xdr:from>
    <xdr:ext cx="104775" cy="257175"/>
    <xdr:sp macro="" textlink="">
      <xdr:nvSpPr>
        <xdr:cNvPr id="7904" name="Text Box 5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>
          <a:spLocks noChangeArrowheads="1"/>
        </xdr:cNvSpPr>
      </xdr:nvSpPr>
      <xdr:spPr bwMode="auto">
        <a:xfrm>
          <a:off x="419100" y="1752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905" name="Text Box 16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16</xdr:row>
      <xdr:rowOff>180294</xdr:rowOff>
    </xdr:from>
    <xdr:ext cx="104775" cy="257175"/>
    <xdr:sp macro="" textlink="">
      <xdr:nvSpPr>
        <xdr:cNvPr id="7906" name="Text Box 5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>
          <a:spLocks noChangeArrowheads="1"/>
        </xdr:cNvSpPr>
      </xdr:nvSpPr>
      <xdr:spPr bwMode="auto">
        <a:xfrm>
          <a:off x="447335" y="9518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09" name="Text Box 3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10" name="Text Box 4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11" name="Text Box 5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14" name="Text Box 3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15" name="Text Box 4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171791</xdr:colOff>
      <xdr:row>3</xdr:row>
      <xdr:rowOff>136072</xdr:rowOff>
    </xdr:from>
    <xdr:ext cx="104775" cy="257175"/>
    <xdr:sp macro="" textlink="">
      <xdr:nvSpPr>
        <xdr:cNvPr id="7916" name="Text Box 7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>
          <a:spLocks noChangeArrowheads="1"/>
        </xdr:cNvSpPr>
      </xdr:nvSpPr>
      <xdr:spPr bwMode="auto">
        <a:xfrm>
          <a:off x="600416" y="5265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18" name="Text Box 2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19" name="Text Box 3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22" name="Text Box 3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23" name="Text Box 4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24" name="Text Box 5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25" name="Text Box 6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7926" name="Text Box 16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29" name="Text Box 3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30" name="Text Box 4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31" name="Text Box 5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33" name="Text Box 2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34" name="Text Box 3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7935" name="Text Box 4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7937" name="Text Box 16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7938" name="Text Box 5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>
          <a:spLocks noChangeArrowheads="1"/>
        </xdr:cNvSpPr>
      </xdr:nvSpPr>
      <xdr:spPr bwMode="auto">
        <a:xfrm>
          <a:off x="345282" y="1223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7939" name="Text Box 16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7940" name="Text Box 5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>
          <a:spLocks noChangeArrowheads="1"/>
        </xdr:cNvSpPr>
      </xdr:nvSpPr>
      <xdr:spPr bwMode="auto">
        <a:xfrm>
          <a:off x="345282" y="1223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42" name="Text Box 2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43" name="Text Box 3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44" name="Text Box 4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45" name="Text Box 5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48" name="Text Box 3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49" name="Text Box 4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52" name="Text Box 3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53" name="Text Box 4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54" name="Text Box 5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956" name="Text Box 2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957" name="Text Box 3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958" name="Text Box 4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959" name="Text Box 5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7960" name="Text Box 16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62" name="Text Box 2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63" name="Text Box 3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64" name="Text Box 4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65" name="Text Box 5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966" name="Text Box 16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68" name="Text Box 2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69" name="Text Box 3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70" name="Text Box 4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971" name="Text Box 16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74" name="Text Box 3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75" name="Text Box 4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76" name="Text Box 5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977" name="Text Box 16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7980" name="Text Box 3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983" name="Text Box 3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984" name="Text Box 4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7985" name="Text Box 5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88" name="Text Box 3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89" name="Text Box 4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90" name="Text Box 5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991" name="Text Box 16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94" name="Text Box 3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95" name="Text Box 4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7996" name="Text Box 16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7999" name="Text Box 3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00" name="Text Box 4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01" name="Text Box 5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</xdr:row>
      <xdr:rowOff>28575</xdr:rowOff>
    </xdr:from>
    <xdr:ext cx="104775" cy="257175"/>
    <xdr:sp macro="" textlink="">
      <xdr:nvSpPr>
        <xdr:cNvPr id="8002" name="Text Box 16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>
          <a:spLocks noChangeArrowheads="1"/>
        </xdr:cNvSpPr>
      </xdr:nvSpPr>
      <xdr:spPr bwMode="auto">
        <a:xfrm>
          <a:off x="963385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3</xdr:row>
      <xdr:rowOff>28575</xdr:rowOff>
    </xdr:from>
    <xdr:ext cx="104775" cy="257175"/>
    <xdr:sp macro="" textlink="">
      <xdr:nvSpPr>
        <xdr:cNvPr id="8003" name="Text Box 16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>
          <a:spLocks noChangeArrowheads="1"/>
        </xdr:cNvSpPr>
      </xdr:nvSpPr>
      <xdr:spPr bwMode="auto">
        <a:xfrm>
          <a:off x="500743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05" name="Text Box 2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06" name="Text Box 3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007" name="Text Box 4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10" name="Text Box 3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11" name="Text Box 4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12" name="Text Box 5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13" name="Text Box 6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</xdr:row>
      <xdr:rowOff>28575</xdr:rowOff>
    </xdr:from>
    <xdr:ext cx="104775" cy="257175"/>
    <xdr:sp macro="" textlink="">
      <xdr:nvSpPr>
        <xdr:cNvPr id="8014" name="Text Box 16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>
          <a:spLocks noChangeArrowheads="1"/>
        </xdr:cNvSpPr>
      </xdr:nvSpPr>
      <xdr:spPr bwMode="auto">
        <a:xfrm>
          <a:off x="1614828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015" name="Text Box 16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8016" name="Text Box 5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>
          <a:spLocks noChangeArrowheads="1"/>
        </xdr:cNvSpPr>
      </xdr:nvSpPr>
      <xdr:spPr bwMode="auto">
        <a:xfrm>
          <a:off x="447335" y="7613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19" name="Text Box 3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20" name="Text Box 4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21" name="Text Box 5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23" name="Text Box 2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24" name="Text Box 3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25" name="Text Box 4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11</xdr:row>
      <xdr:rowOff>95251</xdr:rowOff>
    </xdr:from>
    <xdr:ext cx="104775" cy="257175"/>
    <xdr:sp macro="" textlink="">
      <xdr:nvSpPr>
        <xdr:cNvPr id="8026" name="Text Box 7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>
          <a:spLocks noChangeArrowheads="1"/>
        </xdr:cNvSpPr>
      </xdr:nvSpPr>
      <xdr:spPr bwMode="auto">
        <a:xfrm>
          <a:off x="858951" y="239077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29" name="Text Box 3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3</xdr:row>
      <xdr:rowOff>122465</xdr:rowOff>
    </xdr:from>
    <xdr:ext cx="104775" cy="257175"/>
    <xdr:sp macro="" textlink="">
      <xdr:nvSpPr>
        <xdr:cNvPr id="8030" name="Text Box 3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>
          <a:spLocks noChangeArrowheads="1"/>
        </xdr:cNvSpPr>
      </xdr:nvSpPr>
      <xdr:spPr bwMode="auto">
        <a:xfrm>
          <a:off x="442232" y="127499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2" name="Text Box 2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3" name="Text Box 3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4" name="Text Box 4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5" name="Text Box 5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6" name="Text Box 6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8037" name="Text Box 16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80010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39" name="Text Box 2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40" name="Text Box 3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41" name="Text Box 4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42" name="Text Box 5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44" name="Text Box 2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045" name="Text Box 3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108857</xdr:colOff>
      <xdr:row>17</xdr:row>
      <xdr:rowOff>95250</xdr:rowOff>
    </xdr:from>
    <xdr:ext cx="104775" cy="257175"/>
    <xdr:sp macro="" textlink="">
      <xdr:nvSpPr>
        <xdr:cNvPr id="8046" name="Text Box 4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537482" y="10572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8048" name="Text Box 16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8049" name="Text Box 5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8050" name="Text Box 16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8051" name="Text Box 5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054" name="Text Box 3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055" name="Text Box 4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056" name="Text Box 5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058" name="Text Box 2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059" name="Text Box 3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060" name="Text Box 4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63" name="Text Box 3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64" name="Text Box 4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065" name="Text Box 5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067" name="Text Box 2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068" name="Text Box 3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069" name="Text Box 4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070" name="Text Box 5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73" name="Text Box 3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74" name="Text Box 4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75" name="Text Box 5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076" name="Text Box 6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079" name="Text Box 3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080" name="Text Box 4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081" name="Text Box 5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38</xdr:row>
      <xdr:rowOff>28575</xdr:rowOff>
    </xdr:from>
    <xdr:ext cx="104775" cy="257175"/>
    <xdr:sp macro="" textlink="">
      <xdr:nvSpPr>
        <xdr:cNvPr id="8082" name="Text Box 16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>
          <a:spLocks noChangeArrowheads="1"/>
        </xdr:cNvSpPr>
      </xdr:nvSpPr>
      <xdr:spPr bwMode="auto">
        <a:xfrm>
          <a:off x="800100" y="4429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086" name="Text Box 2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087" name="Text Box 3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088" name="Text Box 4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089" name="Text Box 5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090" name="Text Box 6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092" name="Text Box 2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093" name="Text Box 3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094" name="Text Box 4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095" name="Text Box 5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8096" name="Text Box 16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098" name="Text Box 2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099" name="Text Box 3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100" name="Text Box 4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8101" name="Text Box 16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103" name="Text Box 2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104" name="Text Box 3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105" name="Text Box 4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106" name="Text Box 5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34</xdr:row>
      <xdr:rowOff>28575</xdr:rowOff>
    </xdr:from>
    <xdr:ext cx="104775" cy="257175"/>
    <xdr:sp macro="" textlink="">
      <xdr:nvSpPr>
        <xdr:cNvPr id="8107" name="Text Box 16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>
          <a:spLocks noChangeArrowheads="1"/>
        </xdr:cNvSpPr>
      </xdr:nvSpPr>
      <xdr:spPr bwMode="auto">
        <a:xfrm>
          <a:off x="963385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44</xdr:row>
      <xdr:rowOff>130968</xdr:rowOff>
    </xdr:from>
    <xdr:ext cx="104775" cy="257175"/>
    <xdr:sp macro="" textlink="">
      <xdr:nvSpPr>
        <xdr:cNvPr id="8108" name="Text Box 4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>
          <a:spLocks noChangeArrowheads="1"/>
        </xdr:cNvSpPr>
      </xdr:nvSpPr>
      <xdr:spPr bwMode="auto">
        <a:xfrm>
          <a:off x="440531" y="85510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44</xdr:row>
      <xdr:rowOff>136072</xdr:rowOff>
    </xdr:from>
    <xdr:ext cx="104775" cy="2571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>
          <a:spLocks noChangeArrowheads="1"/>
        </xdr:cNvSpPr>
      </xdr:nvSpPr>
      <xdr:spPr bwMode="auto">
        <a:xfrm>
          <a:off x="891268" y="855617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23</xdr:row>
      <xdr:rowOff>28575</xdr:rowOff>
    </xdr:from>
    <xdr:ext cx="104775" cy="257175"/>
    <xdr:sp macro="" textlink="">
      <xdr:nvSpPr>
        <xdr:cNvPr id="8110" name="Text Box 16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>
          <a:spLocks noChangeArrowheads="1"/>
        </xdr:cNvSpPr>
      </xdr:nvSpPr>
      <xdr:spPr bwMode="auto">
        <a:xfrm>
          <a:off x="800100" y="8648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112" name="Text Box 2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113" name="Text Box 3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114" name="Text Box 4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115" name="Text Box 5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8116" name="Text Box 16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>
          <a:spLocks noChangeArrowheads="1"/>
        </xdr:cNvSpPr>
      </xdr:nvSpPr>
      <xdr:spPr bwMode="auto">
        <a:xfrm>
          <a:off x="800100" y="883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8119" name="Text Box 2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8120" name="Text Box 3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8121" name="Text Box 4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8122" name="Text Box 5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24" name="Text Box 2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25" name="Text Box 3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26" name="Text Box 4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27" name="Text Box 5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128" name="Text Box 16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>
          <a:spLocks noChangeArrowheads="1"/>
        </xdr:cNvSpPr>
      </xdr:nvSpPr>
      <xdr:spPr bwMode="auto">
        <a:xfrm>
          <a:off x="80010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30" name="Text Box 2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31" name="Text Box 3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32" name="Text Box 4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33" name="Text Box 5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34" name="Text Box 6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35" name="Text Box 7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36" name="Text Box 8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8137" name="Text Box 16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139" name="Text Box 2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140" name="Text Box 3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141" name="Text Box 4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142" name="Text Box 5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44" name="Text Box 2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45" name="Text Box 3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46" name="Text Box 4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47" name="Text Box 5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148" name="Text Box 16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50" name="Text Box 2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51" name="Text Box 3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52" name="Text Box 4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153" name="Text Box 16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56" name="Text Box 3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57" name="Text Box 4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58" name="Text Box 5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159" name="Text Box 16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161" name="Text Box 2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162" name="Text Box 3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</xdr:row>
      <xdr:rowOff>130968</xdr:rowOff>
    </xdr:from>
    <xdr:ext cx="104775" cy="257175"/>
    <xdr:sp macro="" textlink="">
      <xdr:nvSpPr>
        <xdr:cNvPr id="8163" name="Text Box 4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>
          <a:spLocks noChangeArrowheads="1"/>
        </xdr:cNvSpPr>
      </xdr:nvSpPr>
      <xdr:spPr bwMode="auto">
        <a:xfrm>
          <a:off x="440531" y="12834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8165" name="Text Box 16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19</xdr:row>
      <xdr:rowOff>71437</xdr:rowOff>
    </xdr:from>
    <xdr:ext cx="104775" cy="257175"/>
    <xdr:sp macro="" textlink="">
      <xdr:nvSpPr>
        <xdr:cNvPr id="8166" name="Text Box 5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>
          <a:spLocks noChangeArrowheads="1"/>
        </xdr:cNvSpPr>
      </xdr:nvSpPr>
      <xdr:spPr bwMode="auto">
        <a:xfrm>
          <a:off x="345282" y="1604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68" name="Text Box 2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69" name="Text Box 3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70" name="Text Box 4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71" name="Text Box 5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172" name="Text Box 16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>
          <a:spLocks noChangeArrowheads="1"/>
        </xdr:cNvSpPr>
      </xdr:nvSpPr>
      <xdr:spPr bwMode="auto">
        <a:xfrm>
          <a:off x="80010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75" name="Text Box 3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76" name="Text Box 4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77" name="Text Box 5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78" name="Text Box 6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79" name="Text Box 7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180" name="Text Box 8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182" name="Text Box 2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183" name="Text Box 3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184" name="Text Box 4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185" name="Text Box 5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87" name="Text Box 2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88" name="Text Box 3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89" name="Text Box 4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90" name="Text Box 5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191" name="Text Box 16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94" name="Text Box 3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95" name="Text Box 4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409575</xdr:colOff>
      <xdr:row>3</xdr:row>
      <xdr:rowOff>120015</xdr:rowOff>
    </xdr:from>
    <xdr:ext cx="104775" cy="257175"/>
    <xdr:sp macro="" textlink="">
      <xdr:nvSpPr>
        <xdr:cNvPr id="8196" name="Text Box 16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838200" y="12725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98" name="Text Box 2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199" name="Text Box 3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00" name="Text Box 4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01" name="Text Box 5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</xdr:row>
      <xdr:rowOff>28575</xdr:rowOff>
    </xdr:from>
    <xdr:ext cx="104775" cy="257175"/>
    <xdr:sp macro="" textlink="">
      <xdr:nvSpPr>
        <xdr:cNvPr id="8202" name="Text Box 16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963385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</xdr:row>
      <xdr:rowOff>130968</xdr:rowOff>
    </xdr:from>
    <xdr:ext cx="104775" cy="257175"/>
    <xdr:sp macro="" textlink="">
      <xdr:nvSpPr>
        <xdr:cNvPr id="8203" name="Text Box 4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440531" y="12834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5</xdr:row>
      <xdr:rowOff>108857</xdr:rowOff>
    </xdr:from>
    <xdr:ext cx="104775" cy="2571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945696" y="25948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10</xdr:row>
      <xdr:rowOff>137432</xdr:rowOff>
    </xdr:from>
    <xdr:ext cx="104775" cy="257175"/>
    <xdr:sp macro="" textlink="">
      <xdr:nvSpPr>
        <xdr:cNvPr id="8205" name="Text Box 16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854528" y="2242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19</xdr:row>
      <xdr:rowOff>71437</xdr:rowOff>
    </xdr:from>
    <xdr:ext cx="104775" cy="257175"/>
    <xdr:sp macro="" textlink="">
      <xdr:nvSpPr>
        <xdr:cNvPr id="8206" name="Text Box 5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>
          <a:spLocks noChangeArrowheads="1"/>
        </xdr:cNvSpPr>
      </xdr:nvSpPr>
      <xdr:spPr bwMode="auto">
        <a:xfrm>
          <a:off x="345282" y="1604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209" name="Text Box 3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210" name="Text Box 4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211" name="Text Box 5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13" name="Text Box 2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14" name="Text Box 3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215" name="Text Box 4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217" name="Text Box 2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218" name="Text Box 3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219" name="Text Box 4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22" name="Text Box 3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23" name="Text Box 4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24" name="Text Box 5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25" name="Text Box 6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1491683</xdr:colOff>
      <xdr:row>20</xdr:row>
      <xdr:rowOff>163286</xdr:rowOff>
    </xdr:from>
    <xdr:ext cx="104775" cy="257175"/>
    <xdr:sp macro="" textlink="">
      <xdr:nvSpPr>
        <xdr:cNvPr id="8226" name="Text Box 7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>
          <a:spLocks noChangeArrowheads="1"/>
        </xdr:cNvSpPr>
      </xdr:nvSpPr>
      <xdr:spPr bwMode="auto">
        <a:xfrm>
          <a:off x="1920308" y="169681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</xdr:row>
      <xdr:rowOff>28575</xdr:rowOff>
    </xdr:from>
    <xdr:ext cx="104775" cy="257175"/>
    <xdr:sp macro="" textlink="">
      <xdr:nvSpPr>
        <xdr:cNvPr id="8227" name="Text Box 16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>
          <a:spLocks noChangeArrowheads="1"/>
        </xdr:cNvSpPr>
      </xdr:nvSpPr>
      <xdr:spPr bwMode="auto">
        <a:xfrm>
          <a:off x="1614828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30" name="Text Box 3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31" name="Text Box 4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232" name="Text Box 5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234" name="Text Box 2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235" name="Text Box 3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236" name="Text Box 4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237" name="Text Box 5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238" name="Text Box 16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16</xdr:row>
      <xdr:rowOff>180294</xdr:rowOff>
    </xdr:from>
    <xdr:ext cx="104775" cy="257175"/>
    <xdr:sp macro="" textlink="">
      <xdr:nvSpPr>
        <xdr:cNvPr id="8239" name="Text Box 5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>
          <a:spLocks noChangeArrowheads="1"/>
        </xdr:cNvSpPr>
      </xdr:nvSpPr>
      <xdr:spPr bwMode="auto">
        <a:xfrm>
          <a:off x="447335" y="9518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41" name="Text Box 2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42" name="Text Box 3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43" name="Text Box 4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44" name="Text Box 5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47" name="Text Box 3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48" name="Text Box 4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278471</xdr:colOff>
      <xdr:row>20</xdr:row>
      <xdr:rowOff>82732</xdr:rowOff>
    </xdr:from>
    <xdr:ext cx="104775" cy="257175"/>
    <xdr:sp macro="" textlink="">
      <xdr:nvSpPr>
        <xdr:cNvPr id="8249" name="Text Box 7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>
          <a:spLocks noChangeArrowheads="1"/>
        </xdr:cNvSpPr>
      </xdr:nvSpPr>
      <xdr:spPr bwMode="auto">
        <a:xfrm>
          <a:off x="707096" y="16162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52" name="Text Box 3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54" name="Text Box 2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55" name="Text Box 3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56" name="Text Box 4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57" name="Text Box 5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58" name="Text Box 6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8259" name="Text Box 16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62" name="Text Box 3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63" name="Text Box 4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64" name="Text Box 5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66" name="Text Box 2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67" name="Text Box 3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268" name="Text Box 4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270" name="Text Box 16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8271" name="Text Box 5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272" name="Text Box 16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8273" name="Text Box 5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76" name="Text Box 3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77" name="Text Box 4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78" name="Text Box 5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80" name="Text Box 2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81" name="Text Box 3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82" name="Text Box 4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84" name="Text Box 2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85" name="Text Box 3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86" name="Text Box 4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87" name="Text Box 5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290" name="Text Box 3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291" name="Text Box 4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292" name="Text Box 5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8293" name="Text Box 16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96" name="Text Box 3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97" name="Text Box 4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298" name="Text Box 5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299" name="Text Box 16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02" name="Text Box 3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03" name="Text Box 4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304" name="Text Box 16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07" name="Text Box 3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08" name="Text Box 4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09" name="Text Box 5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310" name="Text Box 16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12" name="Text Box 2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13" name="Text Box 3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316" name="Text Box 3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317" name="Text Box 4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318" name="Text Box 5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20" name="Text Box 2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21" name="Text Box 3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22" name="Text Box 4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23" name="Text Box 5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324" name="Text Box 16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27" name="Text Box 3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28" name="Text Box 4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329" name="Text Box 16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32" name="Text Box 3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33" name="Text Box 4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34" name="Text Box 5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17</xdr:row>
      <xdr:rowOff>28575</xdr:rowOff>
    </xdr:from>
    <xdr:ext cx="104775" cy="257175"/>
    <xdr:sp macro="" textlink="">
      <xdr:nvSpPr>
        <xdr:cNvPr id="8335" name="Text Box 16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>
          <a:spLocks noChangeArrowheads="1"/>
        </xdr:cNvSpPr>
      </xdr:nvSpPr>
      <xdr:spPr bwMode="auto">
        <a:xfrm>
          <a:off x="963385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105985</xdr:colOff>
      <xdr:row>17</xdr:row>
      <xdr:rowOff>96307</xdr:rowOff>
    </xdr:from>
    <xdr:ext cx="104775" cy="257175"/>
    <xdr:sp macro="" textlink="">
      <xdr:nvSpPr>
        <xdr:cNvPr id="8336" name="Text Box 16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>
          <a:spLocks noChangeArrowheads="1"/>
        </xdr:cNvSpPr>
      </xdr:nvSpPr>
      <xdr:spPr bwMode="auto">
        <a:xfrm>
          <a:off x="534610" y="10583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39" name="Text Box 3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40" name="Text Box 4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43" name="Text Box 3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44" name="Text Box 4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45" name="Text Box 5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46" name="Text Box 6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17</xdr:row>
      <xdr:rowOff>28575</xdr:rowOff>
    </xdr:from>
    <xdr:ext cx="104775" cy="257175"/>
    <xdr:sp macro="" textlink="">
      <xdr:nvSpPr>
        <xdr:cNvPr id="8347" name="Text Box 16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>
          <a:spLocks noChangeArrowheads="1"/>
        </xdr:cNvSpPr>
      </xdr:nvSpPr>
      <xdr:spPr bwMode="auto">
        <a:xfrm>
          <a:off x="1614828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348" name="Text Box 16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8349" name="Text Box 5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>
          <a:spLocks noChangeArrowheads="1"/>
        </xdr:cNvSpPr>
      </xdr:nvSpPr>
      <xdr:spPr bwMode="auto">
        <a:xfrm>
          <a:off x="447335" y="7613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51" name="Text Box 2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52" name="Text Box 3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53" name="Text Box 4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54" name="Text Box 5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57" name="Text Box 3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58" name="Text Box 4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11</xdr:row>
      <xdr:rowOff>95251</xdr:rowOff>
    </xdr:from>
    <xdr:ext cx="104775" cy="257175"/>
    <xdr:sp macro="" textlink="">
      <xdr:nvSpPr>
        <xdr:cNvPr id="8359" name="Text Box 7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>
          <a:spLocks noChangeArrowheads="1"/>
        </xdr:cNvSpPr>
      </xdr:nvSpPr>
      <xdr:spPr bwMode="auto">
        <a:xfrm>
          <a:off x="858951" y="239077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61" name="Text Box 2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62" name="Text Box 3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17</xdr:row>
      <xdr:rowOff>122465</xdr:rowOff>
    </xdr:from>
    <xdr:ext cx="104775" cy="257175"/>
    <xdr:sp macro="" textlink="">
      <xdr:nvSpPr>
        <xdr:cNvPr id="8363" name="Text Box 3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>
          <a:spLocks noChangeArrowheads="1"/>
        </xdr:cNvSpPr>
      </xdr:nvSpPr>
      <xdr:spPr bwMode="auto">
        <a:xfrm>
          <a:off x="442232" y="108449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65" name="Text Box 2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66" name="Text Box 3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67" name="Text Box 4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68" name="Text Box 5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69" name="Text Box 6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8370" name="Text Box 16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>
          <a:spLocks noChangeArrowheads="1"/>
        </xdr:cNvSpPr>
      </xdr:nvSpPr>
      <xdr:spPr bwMode="auto">
        <a:xfrm>
          <a:off x="80010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73" name="Text Box 3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74" name="Text Box 4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75" name="Text Box 5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77" name="Text Box 2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378" name="Text Box 3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8380" name="Text Box 16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8381" name="Text Box 5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8382" name="Text Box 16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8383" name="Text Box 5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386" name="Text Box 3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387" name="Text Box 4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388" name="Text Box 5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390" name="Text Box 2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391" name="Text Box 3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392" name="Text Box 4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95" name="Text Box 3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96" name="Text Box 4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397" name="Text Box 5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399" name="Text Box 2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00" name="Text Box 3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01" name="Text Box 4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02" name="Text Box 5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4" name="Text Box 2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5" name="Text Box 3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6" name="Text Box 4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7" name="Text Box 5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408" name="Text Box 6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10" name="Text Box 2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11" name="Text Box 3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12" name="Text Box 4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13" name="Text Box 5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414" name="Text Box 16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16" name="Text Box 2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17" name="Text Box 3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18" name="Text Box 4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419" name="Text Box 16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21" name="Text Box 2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22" name="Text Box 3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23" name="Text Box 4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24" name="Text Box 5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425" name="Text Box 16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28" name="Text Box 3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17</xdr:row>
      <xdr:rowOff>130968</xdr:rowOff>
    </xdr:from>
    <xdr:ext cx="104775" cy="257175"/>
    <xdr:sp macro="" textlink="">
      <xdr:nvSpPr>
        <xdr:cNvPr id="8429" name="Text Box 4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>
          <a:spLocks noChangeArrowheads="1"/>
        </xdr:cNvSpPr>
      </xdr:nvSpPr>
      <xdr:spPr bwMode="auto">
        <a:xfrm>
          <a:off x="440531" y="10929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431" name="Text Box 16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34" name="Text Box 3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35" name="Text Box 4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36" name="Text Box 5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437" name="Text Box 16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40" name="Text Box 3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41" name="Text Box 4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44" name="Text Box 3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45" name="Text Box 4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46" name="Text Box 5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17</xdr:row>
      <xdr:rowOff>130968</xdr:rowOff>
    </xdr:from>
    <xdr:ext cx="104775" cy="257175"/>
    <xdr:sp macro="" textlink="">
      <xdr:nvSpPr>
        <xdr:cNvPr id="8447" name="Text Box 4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>
          <a:spLocks noChangeArrowheads="1"/>
        </xdr:cNvSpPr>
      </xdr:nvSpPr>
      <xdr:spPr bwMode="auto">
        <a:xfrm>
          <a:off x="440531" y="10929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50" name="Text Box 3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51" name="Text Box 4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52" name="Text Box 5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91168</xdr:colOff>
      <xdr:row>17</xdr:row>
      <xdr:rowOff>149225</xdr:rowOff>
    </xdr:from>
    <xdr:ext cx="104775" cy="257175"/>
    <xdr:sp macro="" textlink="">
      <xdr:nvSpPr>
        <xdr:cNvPr id="8453" name="Text Box 16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>
          <a:spLocks noChangeArrowheads="1"/>
        </xdr:cNvSpPr>
      </xdr:nvSpPr>
      <xdr:spPr bwMode="auto">
        <a:xfrm>
          <a:off x="519793" y="111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56" name="Text Box 3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57" name="Text Box 4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60" name="Text Box 3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461" name="Text Box 4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63" name="Text Box 2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64" name="Text Box 3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65" name="Text Box 4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66" name="Text Box 5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67" name="Text Box 6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468" name="Text Box 16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8469" name="Text Box 5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>
          <a:spLocks noChangeArrowheads="1"/>
        </xdr:cNvSpPr>
      </xdr:nvSpPr>
      <xdr:spPr bwMode="auto">
        <a:xfrm>
          <a:off x="447335" y="7613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72" name="Text Box 3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73" name="Text Box 4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74" name="Text Box 5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76" name="Text Box 2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77" name="Text Box 3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478" name="Text Box 4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81" name="Text Box 3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84" name="Text Box 3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85" name="Text Box 4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86" name="Text Box 5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87" name="Text Box 6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8488" name="Text Box 16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>
          <a:spLocks noChangeArrowheads="1"/>
        </xdr:cNvSpPr>
      </xdr:nvSpPr>
      <xdr:spPr bwMode="auto">
        <a:xfrm>
          <a:off x="80010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90" name="Text Box 2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91" name="Text Box 3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92" name="Text Box 4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93" name="Text Box 5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95" name="Text Box 2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96" name="Text Box 3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497" name="Text Box 4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8499" name="Text Box 16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8500" name="Text Box 5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8501" name="Text Box 16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8502" name="Text Box 5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05" name="Text Box 3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06" name="Text Box 4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07" name="Text Box 5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09" name="Text Box 2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10" name="Text Box 3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11" name="Text Box 4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14" name="Text Box 3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15" name="Text Box 4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16" name="Text Box 5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18" name="Text Box 2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19" name="Text Box 3">
          <a:extLst>
            <a:ext uri="{FF2B5EF4-FFF2-40B4-BE49-F238E27FC236}">
              <a16:creationId xmlns:a16="http://schemas.microsoft.com/office/drawing/2014/main" id="{00000000-0008-0000-0100-000047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20" name="Text Box 4">
          <a:extLst>
            <a:ext uri="{FF2B5EF4-FFF2-40B4-BE49-F238E27FC236}">
              <a16:creationId xmlns:a16="http://schemas.microsoft.com/office/drawing/2014/main" id="{00000000-0008-0000-0100-000048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21" name="Text Box 5">
          <a:extLst>
            <a:ext uri="{FF2B5EF4-FFF2-40B4-BE49-F238E27FC236}">
              <a16:creationId xmlns:a16="http://schemas.microsoft.com/office/drawing/2014/main" id="{00000000-0008-0000-0100-000049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522" name="Text Box 16">
          <a:extLst>
            <a:ext uri="{FF2B5EF4-FFF2-40B4-BE49-F238E27FC236}">
              <a16:creationId xmlns:a16="http://schemas.microsoft.com/office/drawing/2014/main" id="{00000000-0008-0000-0100-00004A21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00000000-0008-0000-0100-00004B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24" name="Text Box 2">
          <a:extLst>
            <a:ext uri="{FF2B5EF4-FFF2-40B4-BE49-F238E27FC236}">
              <a16:creationId xmlns:a16="http://schemas.microsoft.com/office/drawing/2014/main" id="{00000000-0008-0000-0100-00004C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25" name="Text Box 3">
          <a:extLst>
            <a:ext uri="{FF2B5EF4-FFF2-40B4-BE49-F238E27FC236}">
              <a16:creationId xmlns:a16="http://schemas.microsoft.com/office/drawing/2014/main" id="{00000000-0008-0000-0100-00004D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26" name="Text Box 4">
          <a:extLst>
            <a:ext uri="{FF2B5EF4-FFF2-40B4-BE49-F238E27FC236}">
              <a16:creationId xmlns:a16="http://schemas.microsoft.com/office/drawing/2014/main" id="{00000000-0008-0000-0100-00004E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527" name="Text Box 16">
          <a:extLst>
            <a:ext uri="{FF2B5EF4-FFF2-40B4-BE49-F238E27FC236}">
              <a16:creationId xmlns:a16="http://schemas.microsoft.com/office/drawing/2014/main" id="{00000000-0008-0000-0100-00004F21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00000000-0008-0000-0100-000050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29" name="Text Box 2">
          <a:extLst>
            <a:ext uri="{FF2B5EF4-FFF2-40B4-BE49-F238E27FC236}">
              <a16:creationId xmlns:a16="http://schemas.microsoft.com/office/drawing/2014/main" id="{00000000-0008-0000-0100-000051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30" name="Text Box 3">
          <a:extLst>
            <a:ext uri="{FF2B5EF4-FFF2-40B4-BE49-F238E27FC236}">
              <a16:creationId xmlns:a16="http://schemas.microsoft.com/office/drawing/2014/main" id="{00000000-0008-0000-0100-000052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31" name="Text Box 4">
          <a:extLst>
            <a:ext uri="{FF2B5EF4-FFF2-40B4-BE49-F238E27FC236}">
              <a16:creationId xmlns:a16="http://schemas.microsoft.com/office/drawing/2014/main" id="{00000000-0008-0000-0100-000053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32" name="Text Box 5">
          <a:extLst>
            <a:ext uri="{FF2B5EF4-FFF2-40B4-BE49-F238E27FC236}">
              <a16:creationId xmlns:a16="http://schemas.microsoft.com/office/drawing/2014/main" id="{00000000-0008-0000-0100-000054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533" name="Text Box 16">
          <a:extLst>
            <a:ext uri="{FF2B5EF4-FFF2-40B4-BE49-F238E27FC236}">
              <a16:creationId xmlns:a16="http://schemas.microsoft.com/office/drawing/2014/main" id="{00000000-0008-0000-0100-00005521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00000000-0008-0000-0100-000056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00000000-0008-0000-0100-000057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36" name="Text Box 3">
          <a:extLst>
            <a:ext uri="{FF2B5EF4-FFF2-40B4-BE49-F238E27FC236}">
              <a16:creationId xmlns:a16="http://schemas.microsoft.com/office/drawing/2014/main" id="{00000000-0008-0000-0100-000058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00000000-0008-0000-0100-000059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38" name="Text Box 2">
          <a:extLst>
            <a:ext uri="{FF2B5EF4-FFF2-40B4-BE49-F238E27FC236}">
              <a16:creationId xmlns:a16="http://schemas.microsoft.com/office/drawing/2014/main" id="{00000000-0008-0000-0100-00005A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39" name="Text Box 3">
          <a:extLst>
            <a:ext uri="{FF2B5EF4-FFF2-40B4-BE49-F238E27FC236}">
              <a16:creationId xmlns:a16="http://schemas.microsoft.com/office/drawing/2014/main" id="{00000000-0008-0000-0100-00005B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40" name="Text Box 4">
          <a:extLst>
            <a:ext uri="{FF2B5EF4-FFF2-40B4-BE49-F238E27FC236}">
              <a16:creationId xmlns:a16="http://schemas.microsoft.com/office/drawing/2014/main" id="{00000000-0008-0000-0100-00005C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41" name="Text Box 5">
          <a:extLst>
            <a:ext uri="{FF2B5EF4-FFF2-40B4-BE49-F238E27FC236}">
              <a16:creationId xmlns:a16="http://schemas.microsoft.com/office/drawing/2014/main" id="{00000000-0008-0000-0100-00005D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542" name="Text Box 16">
          <a:extLst>
            <a:ext uri="{FF2B5EF4-FFF2-40B4-BE49-F238E27FC236}">
              <a16:creationId xmlns:a16="http://schemas.microsoft.com/office/drawing/2014/main" id="{00000000-0008-0000-0100-00005E21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00000000-0008-0000-0100-00005F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00000000-0008-0000-0100-000060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45" name="Text Box 3">
          <a:extLst>
            <a:ext uri="{FF2B5EF4-FFF2-40B4-BE49-F238E27FC236}">
              <a16:creationId xmlns:a16="http://schemas.microsoft.com/office/drawing/2014/main" id="{00000000-0008-0000-0100-000061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46" name="Text Box 4">
          <a:extLst>
            <a:ext uri="{FF2B5EF4-FFF2-40B4-BE49-F238E27FC236}">
              <a16:creationId xmlns:a16="http://schemas.microsoft.com/office/drawing/2014/main" id="{00000000-0008-0000-0100-000062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547" name="Text Box 16">
          <a:extLst>
            <a:ext uri="{FF2B5EF4-FFF2-40B4-BE49-F238E27FC236}">
              <a16:creationId xmlns:a16="http://schemas.microsoft.com/office/drawing/2014/main" id="{00000000-0008-0000-0100-00006321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00000000-0008-0000-0100-000064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49" name="Text Box 2">
          <a:extLst>
            <a:ext uri="{FF2B5EF4-FFF2-40B4-BE49-F238E27FC236}">
              <a16:creationId xmlns:a16="http://schemas.microsoft.com/office/drawing/2014/main" id="{00000000-0008-0000-0100-000065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50" name="Text Box 3">
          <a:extLst>
            <a:ext uri="{FF2B5EF4-FFF2-40B4-BE49-F238E27FC236}">
              <a16:creationId xmlns:a16="http://schemas.microsoft.com/office/drawing/2014/main" id="{00000000-0008-0000-0100-000066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51" name="Text Box 4">
          <a:extLst>
            <a:ext uri="{FF2B5EF4-FFF2-40B4-BE49-F238E27FC236}">
              <a16:creationId xmlns:a16="http://schemas.microsoft.com/office/drawing/2014/main" id="{00000000-0008-0000-0100-000067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52" name="Text Box 5">
          <a:extLst>
            <a:ext uri="{FF2B5EF4-FFF2-40B4-BE49-F238E27FC236}">
              <a16:creationId xmlns:a16="http://schemas.microsoft.com/office/drawing/2014/main" id="{00000000-0008-0000-0100-000068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17</xdr:row>
      <xdr:rowOff>28575</xdr:rowOff>
    </xdr:from>
    <xdr:ext cx="104775" cy="257175"/>
    <xdr:sp macro="" textlink="">
      <xdr:nvSpPr>
        <xdr:cNvPr id="8553" name="Text Box 16">
          <a:extLst>
            <a:ext uri="{FF2B5EF4-FFF2-40B4-BE49-F238E27FC236}">
              <a16:creationId xmlns:a16="http://schemas.microsoft.com/office/drawing/2014/main" id="{00000000-0008-0000-0100-000069210000}"/>
            </a:ext>
          </a:extLst>
        </xdr:cNvPr>
        <xdr:cNvSpPr txBox="1">
          <a:spLocks noChangeArrowheads="1"/>
        </xdr:cNvSpPr>
      </xdr:nvSpPr>
      <xdr:spPr bwMode="auto">
        <a:xfrm>
          <a:off x="963385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17</xdr:row>
      <xdr:rowOff>28575</xdr:rowOff>
    </xdr:from>
    <xdr:ext cx="104775" cy="257175"/>
    <xdr:sp macro="" textlink="">
      <xdr:nvSpPr>
        <xdr:cNvPr id="8554" name="Text Box 16">
          <a:extLst>
            <a:ext uri="{FF2B5EF4-FFF2-40B4-BE49-F238E27FC236}">
              <a16:creationId xmlns:a16="http://schemas.microsoft.com/office/drawing/2014/main" id="{00000000-0008-0000-0100-00006A210000}"/>
            </a:ext>
          </a:extLst>
        </xdr:cNvPr>
        <xdr:cNvSpPr txBox="1">
          <a:spLocks noChangeArrowheads="1"/>
        </xdr:cNvSpPr>
      </xdr:nvSpPr>
      <xdr:spPr bwMode="auto">
        <a:xfrm>
          <a:off x="500743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00000000-0008-0000-0100-00006B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56" name="Text Box 2">
          <a:extLst>
            <a:ext uri="{FF2B5EF4-FFF2-40B4-BE49-F238E27FC236}">
              <a16:creationId xmlns:a16="http://schemas.microsoft.com/office/drawing/2014/main" id="{00000000-0008-0000-0100-00006C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57" name="Text Box 3">
          <a:extLst>
            <a:ext uri="{FF2B5EF4-FFF2-40B4-BE49-F238E27FC236}">
              <a16:creationId xmlns:a16="http://schemas.microsoft.com/office/drawing/2014/main" id="{00000000-0008-0000-0100-00006D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58" name="Text Box 4">
          <a:extLst>
            <a:ext uri="{FF2B5EF4-FFF2-40B4-BE49-F238E27FC236}">
              <a16:creationId xmlns:a16="http://schemas.microsoft.com/office/drawing/2014/main" id="{00000000-0008-0000-0100-00006E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00000000-0008-0000-0100-00006F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60" name="Text Box 2">
          <a:extLst>
            <a:ext uri="{FF2B5EF4-FFF2-40B4-BE49-F238E27FC236}">
              <a16:creationId xmlns:a16="http://schemas.microsoft.com/office/drawing/2014/main" id="{00000000-0008-0000-0100-000070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61" name="Text Box 3">
          <a:extLst>
            <a:ext uri="{FF2B5EF4-FFF2-40B4-BE49-F238E27FC236}">
              <a16:creationId xmlns:a16="http://schemas.microsoft.com/office/drawing/2014/main" id="{00000000-0008-0000-0100-000071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62" name="Text Box 4">
          <a:extLst>
            <a:ext uri="{FF2B5EF4-FFF2-40B4-BE49-F238E27FC236}">
              <a16:creationId xmlns:a16="http://schemas.microsoft.com/office/drawing/2014/main" id="{00000000-0008-0000-0100-000072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63" name="Text Box 5">
          <a:extLst>
            <a:ext uri="{FF2B5EF4-FFF2-40B4-BE49-F238E27FC236}">
              <a16:creationId xmlns:a16="http://schemas.microsoft.com/office/drawing/2014/main" id="{00000000-0008-0000-0100-000073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64" name="Text Box 6">
          <a:extLst>
            <a:ext uri="{FF2B5EF4-FFF2-40B4-BE49-F238E27FC236}">
              <a16:creationId xmlns:a16="http://schemas.microsoft.com/office/drawing/2014/main" id="{00000000-0008-0000-0100-000074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8565" name="Text Box 16">
          <a:extLst>
            <a:ext uri="{FF2B5EF4-FFF2-40B4-BE49-F238E27FC236}">
              <a16:creationId xmlns:a16="http://schemas.microsoft.com/office/drawing/2014/main" id="{00000000-0008-0000-0100-00007521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00000000-0008-0000-0100-000076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67" name="Text Box 2">
          <a:extLst>
            <a:ext uri="{FF2B5EF4-FFF2-40B4-BE49-F238E27FC236}">
              <a16:creationId xmlns:a16="http://schemas.microsoft.com/office/drawing/2014/main" id="{00000000-0008-0000-0100-000077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68" name="Text Box 3">
          <a:extLst>
            <a:ext uri="{FF2B5EF4-FFF2-40B4-BE49-F238E27FC236}">
              <a16:creationId xmlns:a16="http://schemas.microsoft.com/office/drawing/2014/main" id="{00000000-0008-0000-0100-000078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69" name="Text Box 4">
          <a:extLst>
            <a:ext uri="{FF2B5EF4-FFF2-40B4-BE49-F238E27FC236}">
              <a16:creationId xmlns:a16="http://schemas.microsoft.com/office/drawing/2014/main" id="{00000000-0008-0000-0100-000079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70" name="Text Box 5">
          <a:extLst>
            <a:ext uri="{FF2B5EF4-FFF2-40B4-BE49-F238E27FC236}">
              <a16:creationId xmlns:a16="http://schemas.microsoft.com/office/drawing/2014/main" id="{00000000-0008-0000-0100-00007A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00000000-0008-0000-0100-00007B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72" name="Text Box 2">
          <a:extLst>
            <a:ext uri="{FF2B5EF4-FFF2-40B4-BE49-F238E27FC236}">
              <a16:creationId xmlns:a16="http://schemas.microsoft.com/office/drawing/2014/main" id="{00000000-0008-0000-0100-00007C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73" name="Text Box 3">
          <a:extLst>
            <a:ext uri="{FF2B5EF4-FFF2-40B4-BE49-F238E27FC236}">
              <a16:creationId xmlns:a16="http://schemas.microsoft.com/office/drawing/2014/main" id="{00000000-0008-0000-0100-00007D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74" name="Text Box 4">
          <a:extLst>
            <a:ext uri="{FF2B5EF4-FFF2-40B4-BE49-F238E27FC236}">
              <a16:creationId xmlns:a16="http://schemas.microsoft.com/office/drawing/2014/main" id="{00000000-0008-0000-0100-00007E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17</xdr:row>
      <xdr:rowOff>122465</xdr:rowOff>
    </xdr:from>
    <xdr:ext cx="104775" cy="257175"/>
    <xdr:sp macro="" textlink="">
      <xdr:nvSpPr>
        <xdr:cNvPr id="8575" name="Text Box 3">
          <a:extLst>
            <a:ext uri="{FF2B5EF4-FFF2-40B4-BE49-F238E27FC236}">
              <a16:creationId xmlns:a16="http://schemas.microsoft.com/office/drawing/2014/main" id="{00000000-0008-0000-0100-00007F210000}"/>
            </a:ext>
          </a:extLst>
        </xdr:cNvPr>
        <xdr:cNvSpPr txBox="1">
          <a:spLocks noChangeArrowheads="1"/>
        </xdr:cNvSpPr>
      </xdr:nvSpPr>
      <xdr:spPr bwMode="auto">
        <a:xfrm>
          <a:off x="442232" y="108449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00000000-0008-0000-0100-000080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8577" name="Text Box 16">
          <a:extLst>
            <a:ext uri="{FF2B5EF4-FFF2-40B4-BE49-F238E27FC236}">
              <a16:creationId xmlns:a16="http://schemas.microsoft.com/office/drawing/2014/main" id="{00000000-0008-0000-0100-000081210000}"/>
            </a:ext>
          </a:extLst>
        </xdr:cNvPr>
        <xdr:cNvSpPr txBox="1">
          <a:spLocks noChangeArrowheads="1"/>
        </xdr:cNvSpPr>
      </xdr:nvSpPr>
      <xdr:spPr bwMode="auto">
        <a:xfrm>
          <a:off x="80010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15</xdr:row>
      <xdr:rowOff>71437</xdr:rowOff>
    </xdr:from>
    <xdr:ext cx="104775" cy="257175"/>
    <xdr:sp macro="" textlink="">
      <xdr:nvSpPr>
        <xdr:cNvPr id="8578" name="Text Box 5">
          <a:extLst>
            <a:ext uri="{FF2B5EF4-FFF2-40B4-BE49-F238E27FC236}">
              <a16:creationId xmlns:a16="http://schemas.microsoft.com/office/drawing/2014/main" id="{00000000-0008-0000-0100-000082210000}"/>
            </a:ext>
          </a:extLst>
        </xdr:cNvPr>
        <xdr:cNvSpPr txBox="1">
          <a:spLocks noChangeArrowheads="1"/>
        </xdr:cNvSpPr>
      </xdr:nvSpPr>
      <xdr:spPr bwMode="auto">
        <a:xfrm>
          <a:off x="345282" y="842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8579" name="Text Box 16">
          <a:extLst>
            <a:ext uri="{FF2B5EF4-FFF2-40B4-BE49-F238E27FC236}">
              <a16:creationId xmlns:a16="http://schemas.microsoft.com/office/drawing/2014/main" id="{00000000-0008-0000-0100-000083210000}"/>
            </a:ext>
          </a:extLst>
        </xdr:cNvPr>
        <xdr:cNvSpPr txBox="1">
          <a:spLocks noChangeArrowheads="1"/>
        </xdr:cNvSpPr>
      </xdr:nvSpPr>
      <xdr:spPr bwMode="auto">
        <a:xfrm>
          <a:off x="80010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15</xdr:row>
      <xdr:rowOff>71437</xdr:rowOff>
    </xdr:from>
    <xdr:ext cx="104775" cy="257175"/>
    <xdr:sp macro="" textlink="">
      <xdr:nvSpPr>
        <xdr:cNvPr id="8580" name="Text Box 5">
          <a:extLst>
            <a:ext uri="{FF2B5EF4-FFF2-40B4-BE49-F238E27FC236}">
              <a16:creationId xmlns:a16="http://schemas.microsoft.com/office/drawing/2014/main" id="{00000000-0008-0000-0100-000084210000}"/>
            </a:ext>
          </a:extLst>
        </xdr:cNvPr>
        <xdr:cNvSpPr txBox="1">
          <a:spLocks noChangeArrowheads="1"/>
        </xdr:cNvSpPr>
      </xdr:nvSpPr>
      <xdr:spPr bwMode="auto">
        <a:xfrm>
          <a:off x="345282" y="842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00000000-0008-0000-0100-000085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82" name="Text Box 2">
          <a:extLst>
            <a:ext uri="{FF2B5EF4-FFF2-40B4-BE49-F238E27FC236}">
              <a16:creationId xmlns:a16="http://schemas.microsoft.com/office/drawing/2014/main" id="{00000000-0008-0000-0100-000086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83" name="Text Box 3">
          <a:extLst>
            <a:ext uri="{FF2B5EF4-FFF2-40B4-BE49-F238E27FC236}">
              <a16:creationId xmlns:a16="http://schemas.microsoft.com/office/drawing/2014/main" id="{00000000-0008-0000-0100-000087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84" name="Text Box 4">
          <a:extLst>
            <a:ext uri="{FF2B5EF4-FFF2-40B4-BE49-F238E27FC236}">
              <a16:creationId xmlns:a16="http://schemas.microsoft.com/office/drawing/2014/main" id="{00000000-0008-0000-0100-000088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85" name="Text Box 5">
          <a:extLst>
            <a:ext uri="{FF2B5EF4-FFF2-40B4-BE49-F238E27FC236}">
              <a16:creationId xmlns:a16="http://schemas.microsoft.com/office/drawing/2014/main" id="{00000000-0008-0000-0100-000089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00000000-0008-0000-0100-00008A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87" name="Text Box 2">
          <a:extLst>
            <a:ext uri="{FF2B5EF4-FFF2-40B4-BE49-F238E27FC236}">
              <a16:creationId xmlns:a16="http://schemas.microsoft.com/office/drawing/2014/main" id="{00000000-0008-0000-0100-00008B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88" name="Text Box 3">
          <a:extLst>
            <a:ext uri="{FF2B5EF4-FFF2-40B4-BE49-F238E27FC236}">
              <a16:creationId xmlns:a16="http://schemas.microsoft.com/office/drawing/2014/main" id="{00000000-0008-0000-0100-00008C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8589" name="Text Box 4">
          <a:extLst>
            <a:ext uri="{FF2B5EF4-FFF2-40B4-BE49-F238E27FC236}">
              <a16:creationId xmlns:a16="http://schemas.microsoft.com/office/drawing/2014/main" id="{00000000-0008-0000-0100-00008D21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00000000-0008-0000-0100-00008E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00000000-0008-0000-0100-00008F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92" name="Text Box 3">
          <a:extLst>
            <a:ext uri="{FF2B5EF4-FFF2-40B4-BE49-F238E27FC236}">
              <a16:creationId xmlns:a16="http://schemas.microsoft.com/office/drawing/2014/main" id="{00000000-0008-0000-0100-000090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93" name="Text Box 4">
          <a:extLst>
            <a:ext uri="{FF2B5EF4-FFF2-40B4-BE49-F238E27FC236}">
              <a16:creationId xmlns:a16="http://schemas.microsoft.com/office/drawing/2014/main" id="{00000000-0008-0000-0100-000091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594" name="Text Box 5">
          <a:extLst>
            <a:ext uri="{FF2B5EF4-FFF2-40B4-BE49-F238E27FC236}">
              <a16:creationId xmlns:a16="http://schemas.microsoft.com/office/drawing/2014/main" id="{00000000-0008-0000-0100-00009221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00000000-0008-0000-0100-000093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00000000-0008-0000-0100-000094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97" name="Text Box 3">
          <a:extLst>
            <a:ext uri="{FF2B5EF4-FFF2-40B4-BE49-F238E27FC236}">
              <a16:creationId xmlns:a16="http://schemas.microsoft.com/office/drawing/2014/main" id="{00000000-0008-0000-0100-000095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00000000-0008-0000-0100-000096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599" name="Text Box 5">
          <a:extLst>
            <a:ext uri="{FF2B5EF4-FFF2-40B4-BE49-F238E27FC236}">
              <a16:creationId xmlns:a16="http://schemas.microsoft.com/office/drawing/2014/main" id="{00000000-0008-0000-0100-00009721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00000000-0008-0000-0100-00009821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601" name="Text Box 2">
          <a:extLst>
            <a:ext uri="{FF2B5EF4-FFF2-40B4-BE49-F238E27FC236}">
              <a16:creationId xmlns:a16="http://schemas.microsoft.com/office/drawing/2014/main" id="{00000000-0008-0000-0100-00009921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602" name="Text Box 3">
          <a:extLst>
            <a:ext uri="{FF2B5EF4-FFF2-40B4-BE49-F238E27FC236}">
              <a16:creationId xmlns:a16="http://schemas.microsoft.com/office/drawing/2014/main" id="{00000000-0008-0000-0100-00009A21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603" name="Text Box 4">
          <a:extLst>
            <a:ext uri="{FF2B5EF4-FFF2-40B4-BE49-F238E27FC236}">
              <a16:creationId xmlns:a16="http://schemas.microsoft.com/office/drawing/2014/main" id="{00000000-0008-0000-0100-00009B21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604" name="Text Box 5">
          <a:extLst>
            <a:ext uri="{FF2B5EF4-FFF2-40B4-BE49-F238E27FC236}">
              <a16:creationId xmlns:a16="http://schemas.microsoft.com/office/drawing/2014/main" id="{00000000-0008-0000-0100-00009C21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8605" name="Text Box 5">
          <a:extLst>
            <a:ext uri="{FF2B5EF4-FFF2-40B4-BE49-F238E27FC236}">
              <a16:creationId xmlns:a16="http://schemas.microsoft.com/office/drawing/2014/main" id="{00000000-0008-0000-0100-00009D210000}"/>
            </a:ext>
          </a:extLst>
        </xdr:cNvPr>
        <xdr:cNvSpPr txBox="1">
          <a:spLocks noChangeArrowheads="1"/>
        </xdr:cNvSpPr>
      </xdr:nvSpPr>
      <xdr:spPr bwMode="auto">
        <a:xfrm>
          <a:off x="345282" y="1223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00000000-0008-0000-0100-00009E21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607" name="Text Box 2">
          <a:extLst>
            <a:ext uri="{FF2B5EF4-FFF2-40B4-BE49-F238E27FC236}">
              <a16:creationId xmlns:a16="http://schemas.microsoft.com/office/drawing/2014/main" id="{00000000-0008-0000-0100-00009F21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608" name="Text Box 3">
          <a:extLst>
            <a:ext uri="{FF2B5EF4-FFF2-40B4-BE49-F238E27FC236}">
              <a16:creationId xmlns:a16="http://schemas.microsoft.com/office/drawing/2014/main" id="{00000000-0008-0000-0100-0000A021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609" name="Text Box 4">
          <a:extLst>
            <a:ext uri="{FF2B5EF4-FFF2-40B4-BE49-F238E27FC236}">
              <a16:creationId xmlns:a16="http://schemas.microsoft.com/office/drawing/2014/main" id="{00000000-0008-0000-0100-0000A121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610" name="Text Box 5">
          <a:extLst>
            <a:ext uri="{FF2B5EF4-FFF2-40B4-BE49-F238E27FC236}">
              <a16:creationId xmlns:a16="http://schemas.microsoft.com/office/drawing/2014/main" id="{00000000-0008-0000-0100-0000A221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5</xdr:row>
      <xdr:rowOff>108857</xdr:rowOff>
    </xdr:from>
    <xdr:ext cx="104775" cy="2571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00000000-0008-0000-0100-0000A3210000}"/>
            </a:ext>
          </a:extLst>
        </xdr:cNvPr>
        <xdr:cNvSpPr txBox="1">
          <a:spLocks noChangeArrowheads="1"/>
        </xdr:cNvSpPr>
      </xdr:nvSpPr>
      <xdr:spPr bwMode="auto">
        <a:xfrm>
          <a:off x="945696" y="22138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21</xdr:row>
      <xdr:rowOff>137432</xdr:rowOff>
    </xdr:from>
    <xdr:ext cx="104775" cy="257175"/>
    <xdr:sp macro="" textlink="">
      <xdr:nvSpPr>
        <xdr:cNvPr id="8612" name="Text Box 16">
          <a:extLst>
            <a:ext uri="{FF2B5EF4-FFF2-40B4-BE49-F238E27FC236}">
              <a16:creationId xmlns:a16="http://schemas.microsoft.com/office/drawing/2014/main" id="{00000000-0008-0000-0100-0000A4210000}"/>
            </a:ext>
          </a:extLst>
        </xdr:cNvPr>
        <xdr:cNvSpPr txBox="1">
          <a:spLocks noChangeArrowheads="1"/>
        </xdr:cNvSpPr>
      </xdr:nvSpPr>
      <xdr:spPr bwMode="auto">
        <a:xfrm>
          <a:off x="854528" y="1861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8613" name="Text Box 5">
          <a:extLst>
            <a:ext uri="{FF2B5EF4-FFF2-40B4-BE49-F238E27FC236}">
              <a16:creationId xmlns:a16="http://schemas.microsoft.com/office/drawing/2014/main" id="{00000000-0008-0000-0100-0000A5210000}"/>
            </a:ext>
          </a:extLst>
        </xdr:cNvPr>
        <xdr:cNvSpPr txBox="1">
          <a:spLocks noChangeArrowheads="1"/>
        </xdr:cNvSpPr>
      </xdr:nvSpPr>
      <xdr:spPr bwMode="auto">
        <a:xfrm>
          <a:off x="345282" y="1223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00000000-0008-0000-0100-0000A621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00000000-0008-0000-0100-0000A721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8616" name="Text Box 3">
          <a:extLst>
            <a:ext uri="{FF2B5EF4-FFF2-40B4-BE49-F238E27FC236}">
              <a16:creationId xmlns:a16="http://schemas.microsoft.com/office/drawing/2014/main" id="{00000000-0008-0000-0100-0000A821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8617" name="Text Box 4">
          <a:extLst>
            <a:ext uri="{FF2B5EF4-FFF2-40B4-BE49-F238E27FC236}">
              <a16:creationId xmlns:a16="http://schemas.microsoft.com/office/drawing/2014/main" id="{00000000-0008-0000-0100-0000A921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8618" name="Text Box 5">
          <a:extLst>
            <a:ext uri="{FF2B5EF4-FFF2-40B4-BE49-F238E27FC236}">
              <a16:creationId xmlns:a16="http://schemas.microsoft.com/office/drawing/2014/main" id="{00000000-0008-0000-0100-0000AA21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00000000-0008-0000-0100-0000AB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00000000-0008-0000-0100-0000AC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21" name="Text Box 3">
          <a:extLst>
            <a:ext uri="{FF2B5EF4-FFF2-40B4-BE49-F238E27FC236}">
              <a16:creationId xmlns:a16="http://schemas.microsoft.com/office/drawing/2014/main" id="{00000000-0008-0000-0100-0000AD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22" name="Text Box 4">
          <a:extLst>
            <a:ext uri="{FF2B5EF4-FFF2-40B4-BE49-F238E27FC236}">
              <a16:creationId xmlns:a16="http://schemas.microsoft.com/office/drawing/2014/main" id="{00000000-0008-0000-0100-0000AE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623" name="Text Box 5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4</xdr:row>
      <xdr:rowOff>95251</xdr:rowOff>
    </xdr:from>
    <xdr:ext cx="104775" cy="257175"/>
    <xdr:sp macro="" textlink="">
      <xdr:nvSpPr>
        <xdr:cNvPr id="8624" name="Text Box 7">
          <a:extLst>
            <a:ext uri="{FF2B5EF4-FFF2-40B4-BE49-F238E27FC236}">
              <a16:creationId xmlns:a16="http://schemas.microsoft.com/office/drawing/2014/main" id="{00000000-0008-0000-0100-0000B0210000}"/>
            </a:ext>
          </a:extLst>
        </xdr:cNvPr>
        <xdr:cNvSpPr txBox="1">
          <a:spLocks noChangeArrowheads="1"/>
        </xdr:cNvSpPr>
      </xdr:nvSpPr>
      <xdr:spPr bwMode="auto">
        <a:xfrm>
          <a:off x="858951" y="200977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00000000-0008-0000-0100-0000B121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8626" name="Text Box 2">
          <a:extLst>
            <a:ext uri="{FF2B5EF4-FFF2-40B4-BE49-F238E27FC236}">
              <a16:creationId xmlns:a16="http://schemas.microsoft.com/office/drawing/2014/main" id="{00000000-0008-0000-0100-0000B221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8627" name="Text Box 3">
          <a:extLst>
            <a:ext uri="{FF2B5EF4-FFF2-40B4-BE49-F238E27FC236}">
              <a16:creationId xmlns:a16="http://schemas.microsoft.com/office/drawing/2014/main" id="{00000000-0008-0000-0100-0000B321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8628" name="Text Box 4">
          <a:extLst>
            <a:ext uri="{FF2B5EF4-FFF2-40B4-BE49-F238E27FC236}">
              <a16:creationId xmlns:a16="http://schemas.microsoft.com/office/drawing/2014/main" id="{00000000-0008-0000-0100-0000B421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8629" name="Text Box 5">
          <a:extLst>
            <a:ext uri="{FF2B5EF4-FFF2-40B4-BE49-F238E27FC236}">
              <a16:creationId xmlns:a16="http://schemas.microsoft.com/office/drawing/2014/main" id="{00000000-0008-0000-0100-0000B521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8630" name="Text Box 6">
          <a:extLst>
            <a:ext uri="{FF2B5EF4-FFF2-40B4-BE49-F238E27FC236}">
              <a16:creationId xmlns:a16="http://schemas.microsoft.com/office/drawing/2014/main" id="{00000000-0008-0000-0100-0000B621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00000000-0008-0000-0100-0000B7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32" name="Text Box 2">
          <a:extLst>
            <a:ext uri="{FF2B5EF4-FFF2-40B4-BE49-F238E27FC236}">
              <a16:creationId xmlns:a16="http://schemas.microsoft.com/office/drawing/2014/main" id="{00000000-0008-0000-0100-0000B8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33" name="Text Box 3">
          <a:extLst>
            <a:ext uri="{FF2B5EF4-FFF2-40B4-BE49-F238E27FC236}">
              <a16:creationId xmlns:a16="http://schemas.microsoft.com/office/drawing/2014/main" id="{00000000-0008-0000-0100-0000B9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34" name="Text Box 4">
          <a:extLst>
            <a:ext uri="{FF2B5EF4-FFF2-40B4-BE49-F238E27FC236}">
              <a16:creationId xmlns:a16="http://schemas.microsoft.com/office/drawing/2014/main" id="{00000000-0008-0000-0100-0000BA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35" name="Text Box 5">
          <a:extLst>
            <a:ext uri="{FF2B5EF4-FFF2-40B4-BE49-F238E27FC236}">
              <a16:creationId xmlns:a16="http://schemas.microsoft.com/office/drawing/2014/main" id="{00000000-0008-0000-0100-0000BB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36" name="Text Box 6">
          <a:extLst>
            <a:ext uri="{FF2B5EF4-FFF2-40B4-BE49-F238E27FC236}">
              <a16:creationId xmlns:a16="http://schemas.microsoft.com/office/drawing/2014/main" id="{00000000-0008-0000-0100-0000BC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37" name="Text Box 7">
          <a:extLst>
            <a:ext uri="{FF2B5EF4-FFF2-40B4-BE49-F238E27FC236}">
              <a16:creationId xmlns:a16="http://schemas.microsoft.com/office/drawing/2014/main" id="{00000000-0008-0000-0100-0000BD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38" name="Text Box 8">
          <a:extLst>
            <a:ext uri="{FF2B5EF4-FFF2-40B4-BE49-F238E27FC236}">
              <a16:creationId xmlns:a16="http://schemas.microsoft.com/office/drawing/2014/main" id="{00000000-0008-0000-0100-0000BE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39" name="Text Box 9">
          <a:extLst>
            <a:ext uri="{FF2B5EF4-FFF2-40B4-BE49-F238E27FC236}">
              <a16:creationId xmlns:a16="http://schemas.microsoft.com/office/drawing/2014/main" id="{00000000-0008-0000-0100-0000BF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40" name="Text Box 10">
          <a:extLst>
            <a:ext uri="{FF2B5EF4-FFF2-40B4-BE49-F238E27FC236}">
              <a16:creationId xmlns:a16="http://schemas.microsoft.com/office/drawing/2014/main" id="{00000000-0008-0000-0100-0000C0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41" name="Text Box 11">
          <a:extLst>
            <a:ext uri="{FF2B5EF4-FFF2-40B4-BE49-F238E27FC236}">
              <a16:creationId xmlns:a16="http://schemas.microsoft.com/office/drawing/2014/main" id="{00000000-0008-0000-0100-0000C1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42" name="Text Box 12">
          <a:extLst>
            <a:ext uri="{FF2B5EF4-FFF2-40B4-BE49-F238E27FC236}">
              <a16:creationId xmlns:a16="http://schemas.microsoft.com/office/drawing/2014/main" id="{00000000-0008-0000-0100-0000C2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43" name="Text Box 13">
          <a:extLst>
            <a:ext uri="{FF2B5EF4-FFF2-40B4-BE49-F238E27FC236}">
              <a16:creationId xmlns:a16="http://schemas.microsoft.com/office/drawing/2014/main" id="{00000000-0008-0000-0100-0000C3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8644" name="Text Box 14">
          <a:extLst>
            <a:ext uri="{FF2B5EF4-FFF2-40B4-BE49-F238E27FC236}">
              <a16:creationId xmlns:a16="http://schemas.microsoft.com/office/drawing/2014/main" id="{00000000-0008-0000-0100-0000C421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00000000-0008-0000-0100-0000C521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646" name="Text Box 2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647" name="Text Box 3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648" name="Text Box 4">
          <a:extLst>
            <a:ext uri="{FF2B5EF4-FFF2-40B4-BE49-F238E27FC236}">
              <a16:creationId xmlns:a16="http://schemas.microsoft.com/office/drawing/2014/main" id="{00000000-0008-0000-0100-0000C821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8649" name="Text Box 5">
          <a:extLst>
            <a:ext uri="{FF2B5EF4-FFF2-40B4-BE49-F238E27FC236}">
              <a16:creationId xmlns:a16="http://schemas.microsoft.com/office/drawing/2014/main" id="{00000000-0008-0000-0100-0000C921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</xdr:colOff>
      <xdr:row>38</xdr:row>
      <xdr:rowOff>60960</xdr:rowOff>
    </xdr:from>
    <xdr:ext cx="104775" cy="2571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00000000-0008-0000-0100-0000CA210000}"/>
            </a:ext>
          </a:extLst>
        </xdr:cNvPr>
        <xdr:cNvSpPr txBox="1">
          <a:spLocks noChangeArrowheads="1"/>
        </xdr:cNvSpPr>
      </xdr:nvSpPr>
      <xdr:spPr bwMode="auto">
        <a:xfrm>
          <a:off x="451485" y="44615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1554480</xdr:colOff>
      <xdr:row>39</xdr:row>
      <xdr:rowOff>68580</xdr:rowOff>
    </xdr:from>
    <xdr:ext cx="104775" cy="257175"/>
    <xdr:sp macro="" textlink="">
      <xdr:nvSpPr>
        <xdr:cNvPr id="8651" name="Text Box 2">
          <a:extLst>
            <a:ext uri="{FF2B5EF4-FFF2-40B4-BE49-F238E27FC236}">
              <a16:creationId xmlns:a16="http://schemas.microsoft.com/office/drawing/2014/main" id="{00000000-0008-0000-0100-0000CB210000}"/>
            </a:ext>
          </a:extLst>
        </xdr:cNvPr>
        <xdr:cNvSpPr txBox="1">
          <a:spLocks noChangeArrowheads="1"/>
        </xdr:cNvSpPr>
      </xdr:nvSpPr>
      <xdr:spPr bwMode="auto">
        <a:xfrm>
          <a:off x="1983105" y="46596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00000000-0008-0000-0100-0000CC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653" name="Text Box 2">
          <a:extLst>
            <a:ext uri="{FF2B5EF4-FFF2-40B4-BE49-F238E27FC236}">
              <a16:creationId xmlns:a16="http://schemas.microsoft.com/office/drawing/2014/main" id="{00000000-0008-0000-0100-0000CD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654" name="Text Box 3">
          <a:extLst>
            <a:ext uri="{FF2B5EF4-FFF2-40B4-BE49-F238E27FC236}">
              <a16:creationId xmlns:a16="http://schemas.microsoft.com/office/drawing/2014/main" id="{00000000-0008-0000-0100-0000CE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655" name="Text Box 4">
          <a:extLst>
            <a:ext uri="{FF2B5EF4-FFF2-40B4-BE49-F238E27FC236}">
              <a16:creationId xmlns:a16="http://schemas.microsoft.com/office/drawing/2014/main" id="{00000000-0008-0000-0100-0000CF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656" name="Text Box 5">
          <a:extLst>
            <a:ext uri="{FF2B5EF4-FFF2-40B4-BE49-F238E27FC236}">
              <a16:creationId xmlns:a16="http://schemas.microsoft.com/office/drawing/2014/main" id="{00000000-0008-0000-0100-0000D0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8657" name="Text Box 6">
          <a:extLst>
            <a:ext uri="{FF2B5EF4-FFF2-40B4-BE49-F238E27FC236}">
              <a16:creationId xmlns:a16="http://schemas.microsoft.com/office/drawing/2014/main" id="{00000000-0008-0000-0100-0000D1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00000000-0008-0000-0100-0000D2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59" name="Text Box 2">
          <a:extLst>
            <a:ext uri="{FF2B5EF4-FFF2-40B4-BE49-F238E27FC236}">
              <a16:creationId xmlns:a16="http://schemas.microsoft.com/office/drawing/2014/main" id="{00000000-0008-0000-0100-0000D3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60" name="Text Box 3">
          <a:extLst>
            <a:ext uri="{FF2B5EF4-FFF2-40B4-BE49-F238E27FC236}">
              <a16:creationId xmlns:a16="http://schemas.microsoft.com/office/drawing/2014/main" id="{00000000-0008-0000-0100-0000D4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61" name="Text Box 4">
          <a:extLst>
            <a:ext uri="{FF2B5EF4-FFF2-40B4-BE49-F238E27FC236}">
              <a16:creationId xmlns:a16="http://schemas.microsoft.com/office/drawing/2014/main" id="{00000000-0008-0000-0100-0000D5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62" name="Text Box 5">
          <a:extLst>
            <a:ext uri="{FF2B5EF4-FFF2-40B4-BE49-F238E27FC236}">
              <a16:creationId xmlns:a16="http://schemas.microsoft.com/office/drawing/2014/main" id="{00000000-0008-0000-0100-0000D6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63" name="Text Box 6">
          <a:extLst>
            <a:ext uri="{FF2B5EF4-FFF2-40B4-BE49-F238E27FC236}">
              <a16:creationId xmlns:a16="http://schemas.microsoft.com/office/drawing/2014/main" id="{00000000-0008-0000-0100-0000D7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64" name="Text Box 7">
          <a:extLst>
            <a:ext uri="{FF2B5EF4-FFF2-40B4-BE49-F238E27FC236}">
              <a16:creationId xmlns:a16="http://schemas.microsoft.com/office/drawing/2014/main" id="{00000000-0008-0000-0100-0000D8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65" name="Text Box 8">
          <a:extLst>
            <a:ext uri="{FF2B5EF4-FFF2-40B4-BE49-F238E27FC236}">
              <a16:creationId xmlns:a16="http://schemas.microsoft.com/office/drawing/2014/main" id="{00000000-0008-0000-0100-0000D9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66" name="Text Box 9">
          <a:extLst>
            <a:ext uri="{FF2B5EF4-FFF2-40B4-BE49-F238E27FC236}">
              <a16:creationId xmlns:a16="http://schemas.microsoft.com/office/drawing/2014/main" id="{00000000-0008-0000-0100-0000DA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67" name="Text Box 10">
          <a:extLst>
            <a:ext uri="{FF2B5EF4-FFF2-40B4-BE49-F238E27FC236}">
              <a16:creationId xmlns:a16="http://schemas.microsoft.com/office/drawing/2014/main" id="{00000000-0008-0000-0100-0000DB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68" name="Text Box 11">
          <a:extLst>
            <a:ext uri="{FF2B5EF4-FFF2-40B4-BE49-F238E27FC236}">
              <a16:creationId xmlns:a16="http://schemas.microsoft.com/office/drawing/2014/main" id="{00000000-0008-0000-0100-0000DC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69" name="Text Box 12">
          <a:extLst>
            <a:ext uri="{FF2B5EF4-FFF2-40B4-BE49-F238E27FC236}">
              <a16:creationId xmlns:a16="http://schemas.microsoft.com/office/drawing/2014/main" id="{00000000-0008-0000-0100-0000DD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70" name="Text Box 13">
          <a:extLst>
            <a:ext uri="{FF2B5EF4-FFF2-40B4-BE49-F238E27FC236}">
              <a16:creationId xmlns:a16="http://schemas.microsoft.com/office/drawing/2014/main" id="{00000000-0008-0000-0100-0000DE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71" name="Text Box 14">
          <a:extLst>
            <a:ext uri="{FF2B5EF4-FFF2-40B4-BE49-F238E27FC236}">
              <a16:creationId xmlns:a16="http://schemas.microsoft.com/office/drawing/2014/main" id="{00000000-0008-0000-0100-0000DF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8672" name="Text Box 15">
          <a:extLst>
            <a:ext uri="{FF2B5EF4-FFF2-40B4-BE49-F238E27FC236}">
              <a16:creationId xmlns:a16="http://schemas.microsoft.com/office/drawing/2014/main" id="{00000000-0008-0000-0100-0000E021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00000000-0008-0000-0100-0000E1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74" name="Text Box 2">
          <a:extLst>
            <a:ext uri="{FF2B5EF4-FFF2-40B4-BE49-F238E27FC236}">
              <a16:creationId xmlns:a16="http://schemas.microsoft.com/office/drawing/2014/main" id="{00000000-0008-0000-0100-0000E2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75" name="Text Box 3">
          <a:extLst>
            <a:ext uri="{FF2B5EF4-FFF2-40B4-BE49-F238E27FC236}">
              <a16:creationId xmlns:a16="http://schemas.microsoft.com/office/drawing/2014/main" id="{00000000-0008-0000-0100-0000E3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76" name="Text Box 4">
          <a:extLst>
            <a:ext uri="{FF2B5EF4-FFF2-40B4-BE49-F238E27FC236}">
              <a16:creationId xmlns:a16="http://schemas.microsoft.com/office/drawing/2014/main" id="{00000000-0008-0000-0100-0000E4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77" name="Text Box 5">
          <a:extLst>
            <a:ext uri="{FF2B5EF4-FFF2-40B4-BE49-F238E27FC236}">
              <a16:creationId xmlns:a16="http://schemas.microsoft.com/office/drawing/2014/main" id="{00000000-0008-0000-0100-0000E5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78" name="Text Box 6">
          <a:extLst>
            <a:ext uri="{FF2B5EF4-FFF2-40B4-BE49-F238E27FC236}">
              <a16:creationId xmlns:a16="http://schemas.microsoft.com/office/drawing/2014/main" id="{00000000-0008-0000-0100-0000E6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79" name="Text Box 7">
          <a:extLst>
            <a:ext uri="{FF2B5EF4-FFF2-40B4-BE49-F238E27FC236}">
              <a16:creationId xmlns:a16="http://schemas.microsoft.com/office/drawing/2014/main" id="{00000000-0008-0000-0100-0000E7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80" name="Text Box 8">
          <a:extLst>
            <a:ext uri="{FF2B5EF4-FFF2-40B4-BE49-F238E27FC236}">
              <a16:creationId xmlns:a16="http://schemas.microsoft.com/office/drawing/2014/main" id="{00000000-0008-0000-0100-0000E8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81" name="Text Box 9">
          <a:extLst>
            <a:ext uri="{FF2B5EF4-FFF2-40B4-BE49-F238E27FC236}">
              <a16:creationId xmlns:a16="http://schemas.microsoft.com/office/drawing/2014/main" id="{00000000-0008-0000-0100-0000E9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82" name="Text Box 10">
          <a:extLst>
            <a:ext uri="{FF2B5EF4-FFF2-40B4-BE49-F238E27FC236}">
              <a16:creationId xmlns:a16="http://schemas.microsoft.com/office/drawing/2014/main" id="{00000000-0008-0000-0100-0000EA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83" name="Text Box 11">
          <a:extLst>
            <a:ext uri="{FF2B5EF4-FFF2-40B4-BE49-F238E27FC236}">
              <a16:creationId xmlns:a16="http://schemas.microsoft.com/office/drawing/2014/main" id="{00000000-0008-0000-0100-0000EB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84" name="Text Box 12">
          <a:extLst>
            <a:ext uri="{FF2B5EF4-FFF2-40B4-BE49-F238E27FC236}">
              <a16:creationId xmlns:a16="http://schemas.microsoft.com/office/drawing/2014/main" id="{00000000-0008-0000-0100-0000EC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85" name="Text Box 13">
          <a:extLst>
            <a:ext uri="{FF2B5EF4-FFF2-40B4-BE49-F238E27FC236}">
              <a16:creationId xmlns:a16="http://schemas.microsoft.com/office/drawing/2014/main" id="{00000000-0008-0000-0100-0000ED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6680" cy="259080"/>
    <xdr:sp macro="" textlink="">
      <xdr:nvSpPr>
        <xdr:cNvPr id="8686" name="Text Box 14">
          <a:extLst>
            <a:ext uri="{FF2B5EF4-FFF2-40B4-BE49-F238E27FC236}">
              <a16:creationId xmlns:a16="http://schemas.microsoft.com/office/drawing/2014/main" id="{00000000-0008-0000-0100-0000EE210000}"/>
            </a:ext>
          </a:extLst>
        </xdr:cNvPr>
        <xdr:cNvSpPr txBox="1">
          <a:spLocks noChangeArrowheads="1"/>
        </xdr:cNvSpPr>
      </xdr:nvSpPr>
      <xdr:spPr bwMode="auto">
        <a:xfrm>
          <a:off x="428625" y="82296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00000000-0008-0000-0100-0000EF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8688" name="Text Box 16">
          <a:extLst>
            <a:ext uri="{FF2B5EF4-FFF2-40B4-BE49-F238E27FC236}">
              <a16:creationId xmlns:a16="http://schemas.microsoft.com/office/drawing/2014/main" id="{00000000-0008-0000-0100-0000F021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8689" name="Text Box 16">
          <a:extLst>
            <a:ext uri="{FF2B5EF4-FFF2-40B4-BE49-F238E27FC236}">
              <a16:creationId xmlns:a16="http://schemas.microsoft.com/office/drawing/2014/main" id="{00000000-0008-0000-0100-0000F121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100-0000F2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691" name="Text Box 2">
          <a:extLst>
            <a:ext uri="{FF2B5EF4-FFF2-40B4-BE49-F238E27FC236}">
              <a16:creationId xmlns:a16="http://schemas.microsoft.com/office/drawing/2014/main" id="{00000000-0008-0000-0100-0000F3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692" name="Text Box 3">
          <a:extLst>
            <a:ext uri="{FF2B5EF4-FFF2-40B4-BE49-F238E27FC236}">
              <a16:creationId xmlns:a16="http://schemas.microsoft.com/office/drawing/2014/main" id="{00000000-0008-0000-0100-0000F4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693" name="Text Box 4">
          <a:extLst>
            <a:ext uri="{FF2B5EF4-FFF2-40B4-BE49-F238E27FC236}">
              <a16:creationId xmlns:a16="http://schemas.microsoft.com/office/drawing/2014/main" id="{00000000-0008-0000-0100-0000F5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694" name="Text Box 5">
          <a:extLst>
            <a:ext uri="{FF2B5EF4-FFF2-40B4-BE49-F238E27FC236}">
              <a16:creationId xmlns:a16="http://schemas.microsoft.com/office/drawing/2014/main" id="{00000000-0008-0000-0100-0000F6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00000000-0008-0000-0100-0000F7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696" name="Text Box 2">
          <a:extLst>
            <a:ext uri="{FF2B5EF4-FFF2-40B4-BE49-F238E27FC236}">
              <a16:creationId xmlns:a16="http://schemas.microsoft.com/office/drawing/2014/main" id="{00000000-0008-0000-0100-0000F8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697" name="Text Box 3">
          <a:extLst>
            <a:ext uri="{FF2B5EF4-FFF2-40B4-BE49-F238E27FC236}">
              <a16:creationId xmlns:a16="http://schemas.microsoft.com/office/drawing/2014/main" id="{00000000-0008-0000-0100-0000F9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698" name="Text Box 4">
          <a:extLst>
            <a:ext uri="{FF2B5EF4-FFF2-40B4-BE49-F238E27FC236}">
              <a16:creationId xmlns:a16="http://schemas.microsoft.com/office/drawing/2014/main" id="{00000000-0008-0000-0100-0000FA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00000000-0008-0000-0100-0000FB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00" name="Text Box 2">
          <a:extLst>
            <a:ext uri="{FF2B5EF4-FFF2-40B4-BE49-F238E27FC236}">
              <a16:creationId xmlns:a16="http://schemas.microsoft.com/office/drawing/2014/main" id="{00000000-0008-0000-0100-0000FC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01" name="Text Box 3">
          <a:extLst>
            <a:ext uri="{FF2B5EF4-FFF2-40B4-BE49-F238E27FC236}">
              <a16:creationId xmlns:a16="http://schemas.microsoft.com/office/drawing/2014/main" id="{00000000-0008-0000-0100-0000FD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00000000-0008-0000-0100-0000FE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03" name="Text Box 2">
          <a:extLst>
            <a:ext uri="{FF2B5EF4-FFF2-40B4-BE49-F238E27FC236}">
              <a16:creationId xmlns:a16="http://schemas.microsoft.com/office/drawing/2014/main" id="{00000000-0008-0000-0100-0000FF21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04" name="Text Box 3">
          <a:extLst>
            <a:ext uri="{FF2B5EF4-FFF2-40B4-BE49-F238E27FC236}">
              <a16:creationId xmlns:a16="http://schemas.microsoft.com/office/drawing/2014/main" id="{00000000-0008-0000-0100-000000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05" name="Text Box 4">
          <a:extLst>
            <a:ext uri="{FF2B5EF4-FFF2-40B4-BE49-F238E27FC236}">
              <a16:creationId xmlns:a16="http://schemas.microsoft.com/office/drawing/2014/main" id="{00000000-0008-0000-0100-000001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06" name="Text Box 5">
          <a:extLst>
            <a:ext uri="{FF2B5EF4-FFF2-40B4-BE49-F238E27FC236}">
              <a16:creationId xmlns:a16="http://schemas.microsoft.com/office/drawing/2014/main" id="{00000000-0008-0000-0100-000002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07" name="Text Box 6">
          <a:extLst>
            <a:ext uri="{FF2B5EF4-FFF2-40B4-BE49-F238E27FC236}">
              <a16:creationId xmlns:a16="http://schemas.microsoft.com/office/drawing/2014/main" id="{00000000-0008-0000-0100-000003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8708" name="Text Box 16">
          <a:extLst>
            <a:ext uri="{FF2B5EF4-FFF2-40B4-BE49-F238E27FC236}">
              <a16:creationId xmlns:a16="http://schemas.microsoft.com/office/drawing/2014/main" id="{00000000-0008-0000-0100-00000422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00000000-0008-0000-0100-000005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10" name="Text Box 2">
          <a:extLst>
            <a:ext uri="{FF2B5EF4-FFF2-40B4-BE49-F238E27FC236}">
              <a16:creationId xmlns:a16="http://schemas.microsoft.com/office/drawing/2014/main" id="{00000000-0008-0000-0100-000006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11" name="Text Box 3">
          <a:extLst>
            <a:ext uri="{FF2B5EF4-FFF2-40B4-BE49-F238E27FC236}">
              <a16:creationId xmlns:a16="http://schemas.microsoft.com/office/drawing/2014/main" id="{00000000-0008-0000-0100-000007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12" name="Text Box 4">
          <a:extLst>
            <a:ext uri="{FF2B5EF4-FFF2-40B4-BE49-F238E27FC236}">
              <a16:creationId xmlns:a16="http://schemas.microsoft.com/office/drawing/2014/main" id="{00000000-0008-0000-0100-000008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13" name="Text Box 5">
          <a:extLst>
            <a:ext uri="{FF2B5EF4-FFF2-40B4-BE49-F238E27FC236}">
              <a16:creationId xmlns:a16="http://schemas.microsoft.com/office/drawing/2014/main" id="{00000000-0008-0000-0100-000009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00000000-0008-0000-0100-00000A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15" name="Text Box 2">
          <a:extLst>
            <a:ext uri="{FF2B5EF4-FFF2-40B4-BE49-F238E27FC236}">
              <a16:creationId xmlns:a16="http://schemas.microsoft.com/office/drawing/2014/main" id="{00000000-0008-0000-0100-00000B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16" name="Text Box 3">
          <a:extLst>
            <a:ext uri="{FF2B5EF4-FFF2-40B4-BE49-F238E27FC236}">
              <a16:creationId xmlns:a16="http://schemas.microsoft.com/office/drawing/2014/main" id="{00000000-0008-0000-0100-00000C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17" name="Text Box 4">
          <a:extLst>
            <a:ext uri="{FF2B5EF4-FFF2-40B4-BE49-F238E27FC236}">
              <a16:creationId xmlns:a16="http://schemas.microsoft.com/office/drawing/2014/main" id="{00000000-0008-0000-0100-00000D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8718" name="Text Box 5">
          <a:extLst>
            <a:ext uri="{FF2B5EF4-FFF2-40B4-BE49-F238E27FC236}">
              <a16:creationId xmlns:a16="http://schemas.microsoft.com/office/drawing/2014/main" id="{00000000-0008-0000-0100-00000E220000}"/>
            </a:ext>
          </a:extLst>
        </xdr:cNvPr>
        <xdr:cNvSpPr txBox="1">
          <a:spLocks noChangeArrowheads="1"/>
        </xdr:cNvSpPr>
      </xdr:nvSpPr>
      <xdr:spPr bwMode="auto">
        <a:xfrm>
          <a:off x="345282" y="84915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8719" name="Text Box 5">
          <a:extLst>
            <a:ext uri="{FF2B5EF4-FFF2-40B4-BE49-F238E27FC236}">
              <a16:creationId xmlns:a16="http://schemas.microsoft.com/office/drawing/2014/main" id="{00000000-0008-0000-0100-00000F220000}"/>
            </a:ext>
          </a:extLst>
        </xdr:cNvPr>
        <xdr:cNvSpPr txBox="1">
          <a:spLocks noChangeArrowheads="1"/>
        </xdr:cNvSpPr>
      </xdr:nvSpPr>
      <xdr:spPr bwMode="auto">
        <a:xfrm>
          <a:off x="345282" y="84915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00000000-0008-0000-0100-000010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21" name="Text Box 2">
          <a:extLst>
            <a:ext uri="{FF2B5EF4-FFF2-40B4-BE49-F238E27FC236}">
              <a16:creationId xmlns:a16="http://schemas.microsoft.com/office/drawing/2014/main" id="{00000000-0008-0000-0100-000011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22" name="Text Box 3">
          <a:extLst>
            <a:ext uri="{FF2B5EF4-FFF2-40B4-BE49-F238E27FC236}">
              <a16:creationId xmlns:a16="http://schemas.microsoft.com/office/drawing/2014/main" id="{00000000-0008-0000-0100-000012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23" name="Text Box 4">
          <a:extLst>
            <a:ext uri="{FF2B5EF4-FFF2-40B4-BE49-F238E27FC236}">
              <a16:creationId xmlns:a16="http://schemas.microsoft.com/office/drawing/2014/main" id="{00000000-0008-0000-0100-000013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24" name="Text Box 5">
          <a:extLst>
            <a:ext uri="{FF2B5EF4-FFF2-40B4-BE49-F238E27FC236}">
              <a16:creationId xmlns:a16="http://schemas.microsoft.com/office/drawing/2014/main" id="{00000000-0008-0000-0100-000014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00000000-0008-0000-0100-000015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26" name="Text Box 2">
          <a:extLst>
            <a:ext uri="{FF2B5EF4-FFF2-40B4-BE49-F238E27FC236}">
              <a16:creationId xmlns:a16="http://schemas.microsoft.com/office/drawing/2014/main" id="{00000000-0008-0000-0100-000016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27" name="Text Box 3">
          <a:extLst>
            <a:ext uri="{FF2B5EF4-FFF2-40B4-BE49-F238E27FC236}">
              <a16:creationId xmlns:a16="http://schemas.microsoft.com/office/drawing/2014/main" id="{00000000-0008-0000-0100-000017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00000000-0008-0000-0100-000018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29" name="Text Box 2">
          <a:extLst>
            <a:ext uri="{FF2B5EF4-FFF2-40B4-BE49-F238E27FC236}">
              <a16:creationId xmlns:a16="http://schemas.microsoft.com/office/drawing/2014/main" id="{00000000-0008-0000-0100-000019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30" name="Text Box 3">
          <a:extLst>
            <a:ext uri="{FF2B5EF4-FFF2-40B4-BE49-F238E27FC236}">
              <a16:creationId xmlns:a16="http://schemas.microsoft.com/office/drawing/2014/main" id="{00000000-0008-0000-0100-00001A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31" name="Text Box 4">
          <a:extLst>
            <a:ext uri="{FF2B5EF4-FFF2-40B4-BE49-F238E27FC236}">
              <a16:creationId xmlns:a16="http://schemas.microsoft.com/office/drawing/2014/main" id="{00000000-0008-0000-0100-00001B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32" name="Text Box 5">
          <a:extLst>
            <a:ext uri="{FF2B5EF4-FFF2-40B4-BE49-F238E27FC236}">
              <a16:creationId xmlns:a16="http://schemas.microsoft.com/office/drawing/2014/main" id="{00000000-0008-0000-0100-00001C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33" name="Text Box 6">
          <a:extLst>
            <a:ext uri="{FF2B5EF4-FFF2-40B4-BE49-F238E27FC236}">
              <a16:creationId xmlns:a16="http://schemas.microsoft.com/office/drawing/2014/main" id="{00000000-0008-0000-0100-00001D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8734" name="Text Box 16">
          <a:extLst>
            <a:ext uri="{FF2B5EF4-FFF2-40B4-BE49-F238E27FC236}">
              <a16:creationId xmlns:a16="http://schemas.microsoft.com/office/drawing/2014/main" id="{00000000-0008-0000-0100-00001E22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00000000-0008-0000-0100-00001F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36" name="Text Box 2">
          <a:extLst>
            <a:ext uri="{FF2B5EF4-FFF2-40B4-BE49-F238E27FC236}">
              <a16:creationId xmlns:a16="http://schemas.microsoft.com/office/drawing/2014/main" id="{00000000-0008-0000-0100-000020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37" name="Text Box 3">
          <a:extLst>
            <a:ext uri="{FF2B5EF4-FFF2-40B4-BE49-F238E27FC236}">
              <a16:creationId xmlns:a16="http://schemas.microsoft.com/office/drawing/2014/main" id="{00000000-0008-0000-0100-000021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38" name="Text Box 4">
          <a:extLst>
            <a:ext uri="{FF2B5EF4-FFF2-40B4-BE49-F238E27FC236}">
              <a16:creationId xmlns:a16="http://schemas.microsoft.com/office/drawing/2014/main" id="{00000000-0008-0000-0100-000022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39" name="Text Box 5">
          <a:extLst>
            <a:ext uri="{FF2B5EF4-FFF2-40B4-BE49-F238E27FC236}">
              <a16:creationId xmlns:a16="http://schemas.microsoft.com/office/drawing/2014/main" id="{00000000-0008-0000-0100-000023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00000000-0008-0000-0100-000024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41" name="Text Box 2">
          <a:extLst>
            <a:ext uri="{FF2B5EF4-FFF2-40B4-BE49-F238E27FC236}">
              <a16:creationId xmlns:a16="http://schemas.microsoft.com/office/drawing/2014/main" id="{00000000-0008-0000-0100-000025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42" name="Text Box 3">
          <a:extLst>
            <a:ext uri="{FF2B5EF4-FFF2-40B4-BE49-F238E27FC236}">
              <a16:creationId xmlns:a16="http://schemas.microsoft.com/office/drawing/2014/main" id="{00000000-0008-0000-0100-000026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43" name="Text Box 4">
          <a:extLst>
            <a:ext uri="{FF2B5EF4-FFF2-40B4-BE49-F238E27FC236}">
              <a16:creationId xmlns:a16="http://schemas.microsoft.com/office/drawing/2014/main" id="{00000000-0008-0000-0100-000027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8744" name="Text Box 5">
          <a:extLst>
            <a:ext uri="{FF2B5EF4-FFF2-40B4-BE49-F238E27FC236}">
              <a16:creationId xmlns:a16="http://schemas.microsoft.com/office/drawing/2014/main" id="{00000000-0008-0000-0100-000028220000}"/>
            </a:ext>
          </a:extLst>
        </xdr:cNvPr>
        <xdr:cNvSpPr txBox="1">
          <a:spLocks noChangeArrowheads="1"/>
        </xdr:cNvSpPr>
      </xdr:nvSpPr>
      <xdr:spPr bwMode="auto">
        <a:xfrm>
          <a:off x="345282" y="84915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0</xdr:rowOff>
    </xdr:from>
    <xdr:ext cx="104775" cy="257175"/>
    <xdr:sp macro="" textlink="">
      <xdr:nvSpPr>
        <xdr:cNvPr id="8745" name="Text Box 5">
          <a:extLst>
            <a:ext uri="{FF2B5EF4-FFF2-40B4-BE49-F238E27FC236}">
              <a16:creationId xmlns:a16="http://schemas.microsoft.com/office/drawing/2014/main" id="{00000000-0008-0000-0100-000029220000}"/>
            </a:ext>
          </a:extLst>
        </xdr:cNvPr>
        <xdr:cNvSpPr txBox="1">
          <a:spLocks noChangeArrowheads="1"/>
        </xdr:cNvSpPr>
      </xdr:nvSpPr>
      <xdr:spPr bwMode="auto">
        <a:xfrm>
          <a:off x="345282" y="84915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00000000-0008-0000-0100-00002A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47" name="Text Box 2">
          <a:extLst>
            <a:ext uri="{FF2B5EF4-FFF2-40B4-BE49-F238E27FC236}">
              <a16:creationId xmlns:a16="http://schemas.microsoft.com/office/drawing/2014/main" id="{00000000-0008-0000-0100-00002B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48" name="Text Box 3">
          <a:extLst>
            <a:ext uri="{FF2B5EF4-FFF2-40B4-BE49-F238E27FC236}">
              <a16:creationId xmlns:a16="http://schemas.microsoft.com/office/drawing/2014/main" id="{00000000-0008-0000-0100-00002C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49" name="Text Box 4">
          <a:extLst>
            <a:ext uri="{FF2B5EF4-FFF2-40B4-BE49-F238E27FC236}">
              <a16:creationId xmlns:a16="http://schemas.microsoft.com/office/drawing/2014/main" id="{00000000-0008-0000-0100-00002D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50" name="Text Box 5">
          <a:extLst>
            <a:ext uri="{FF2B5EF4-FFF2-40B4-BE49-F238E27FC236}">
              <a16:creationId xmlns:a16="http://schemas.microsoft.com/office/drawing/2014/main" id="{00000000-0008-0000-0100-00002E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00000000-0008-0000-0100-00002F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52" name="Text Box 2">
          <a:extLst>
            <a:ext uri="{FF2B5EF4-FFF2-40B4-BE49-F238E27FC236}">
              <a16:creationId xmlns:a16="http://schemas.microsoft.com/office/drawing/2014/main" id="{00000000-0008-0000-0100-000030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53" name="Text Box 3">
          <a:extLst>
            <a:ext uri="{FF2B5EF4-FFF2-40B4-BE49-F238E27FC236}">
              <a16:creationId xmlns:a16="http://schemas.microsoft.com/office/drawing/2014/main" id="{00000000-0008-0000-0100-000031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54" name="Text Box 4">
          <a:extLst>
            <a:ext uri="{FF2B5EF4-FFF2-40B4-BE49-F238E27FC236}">
              <a16:creationId xmlns:a16="http://schemas.microsoft.com/office/drawing/2014/main" id="{00000000-0008-0000-0100-000032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55" name="Text Box 5">
          <a:extLst>
            <a:ext uri="{FF2B5EF4-FFF2-40B4-BE49-F238E27FC236}">
              <a16:creationId xmlns:a16="http://schemas.microsoft.com/office/drawing/2014/main" id="{00000000-0008-0000-0100-000033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8756" name="Text Box 16">
          <a:extLst>
            <a:ext uri="{FF2B5EF4-FFF2-40B4-BE49-F238E27FC236}">
              <a16:creationId xmlns:a16="http://schemas.microsoft.com/office/drawing/2014/main" id="{00000000-0008-0000-0100-00003422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00000000-0008-0000-0100-000035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58" name="Text Box 2">
          <a:extLst>
            <a:ext uri="{FF2B5EF4-FFF2-40B4-BE49-F238E27FC236}">
              <a16:creationId xmlns:a16="http://schemas.microsoft.com/office/drawing/2014/main" id="{00000000-0008-0000-0100-000036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59" name="Text Box 3">
          <a:extLst>
            <a:ext uri="{FF2B5EF4-FFF2-40B4-BE49-F238E27FC236}">
              <a16:creationId xmlns:a16="http://schemas.microsoft.com/office/drawing/2014/main" id="{00000000-0008-0000-0100-000037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60" name="Text Box 4">
          <a:extLst>
            <a:ext uri="{FF2B5EF4-FFF2-40B4-BE49-F238E27FC236}">
              <a16:creationId xmlns:a16="http://schemas.microsoft.com/office/drawing/2014/main" id="{00000000-0008-0000-0100-000038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8761" name="Text Box 16">
          <a:extLst>
            <a:ext uri="{FF2B5EF4-FFF2-40B4-BE49-F238E27FC236}">
              <a16:creationId xmlns:a16="http://schemas.microsoft.com/office/drawing/2014/main" id="{00000000-0008-0000-0100-00003922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00000000-0008-0000-0100-00003A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63" name="Text Box 2">
          <a:extLst>
            <a:ext uri="{FF2B5EF4-FFF2-40B4-BE49-F238E27FC236}">
              <a16:creationId xmlns:a16="http://schemas.microsoft.com/office/drawing/2014/main" id="{00000000-0008-0000-0100-00003B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64" name="Text Box 3">
          <a:extLst>
            <a:ext uri="{FF2B5EF4-FFF2-40B4-BE49-F238E27FC236}">
              <a16:creationId xmlns:a16="http://schemas.microsoft.com/office/drawing/2014/main" id="{00000000-0008-0000-0100-00003C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65" name="Text Box 4">
          <a:extLst>
            <a:ext uri="{FF2B5EF4-FFF2-40B4-BE49-F238E27FC236}">
              <a16:creationId xmlns:a16="http://schemas.microsoft.com/office/drawing/2014/main" id="{00000000-0008-0000-0100-00003D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66" name="Text Box 5">
          <a:extLst>
            <a:ext uri="{FF2B5EF4-FFF2-40B4-BE49-F238E27FC236}">
              <a16:creationId xmlns:a16="http://schemas.microsoft.com/office/drawing/2014/main" id="{00000000-0008-0000-0100-00003E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8767" name="Text Box 16">
          <a:extLst>
            <a:ext uri="{FF2B5EF4-FFF2-40B4-BE49-F238E27FC236}">
              <a16:creationId xmlns:a16="http://schemas.microsoft.com/office/drawing/2014/main" id="{00000000-0008-0000-0100-00003F22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00000000-0008-0000-0100-000040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69" name="Text Box 2">
          <a:extLst>
            <a:ext uri="{FF2B5EF4-FFF2-40B4-BE49-F238E27FC236}">
              <a16:creationId xmlns:a16="http://schemas.microsoft.com/office/drawing/2014/main" id="{00000000-0008-0000-0100-000041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70" name="Text Box 3">
          <a:extLst>
            <a:ext uri="{FF2B5EF4-FFF2-40B4-BE49-F238E27FC236}">
              <a16:creationId xmlns:a16="http://schemas.microsoft.com/office/drawing/2014/main" id="{00000000-0008-0000-0100-000042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71" name="Text Box 4">
          <a:extLst>
            <a:ext uri="{FF2B5EF4-FFF2-40B4-BE49-F238E27FC236}">
              <a16:creationId xmlns:a16="http://schemas.microsoft.com/office/drawing/2014/main" id="{00000000-0008-0000-0100-000043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72" name="Text Box 5">
          <a:extLst>
            <a:ext uri="{FF2B5EF4-FFF2-40B4-BE49-F238E27FC236}">
              <a16:creationId xmlns:a16="http://schemas.microsoft.com/office/drawing/2014/main" id="{00000000-0008-0000-0100-000044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8773" name="Text Box 16">
          <a:extLst>
            <a:ext uri="{FF2B5EF4-FFF2-40B4-BE49-F238E27FC236}">
              <a16:creationId xmlns:a16="http://schemas.microsoft.com/office/drawing/2014/main" id="{00000000-0008-0000-0100-00004522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00000000-0008-0000-0100-000046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75" name="Text Box 2">
          <a:extLst>
            <a:ext uri="{FF2B5EF4-FFF2-40B4-BE49-F238E27FC236}">
              <a16:creationId xmlns:a16="http://schemas.microsoft.com/office/drawing/2014/main" id="{00000000-0008-0000-0100-000047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76" name="Text Box 3">
          <a:extLst>
            <a:ext uri="{FF2B5EF4-FFF2-40B4-BE49-F238E27FC236}">
              <a16:creationId xmlns:a16="http://schemas.microsoft.com/office/drawing/2014/main" id="{00000000-0008-0000-0100-000048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77" name="Text Box 4">
          <a:extLst>
            <a:ext uri="{FF2B5EF4-FFF2-40B4-BE49-F238E27FC236}">
              <a16:creationId xmlns:a16="http://schemas.microsoft.com/office/drawing/2014/main" id="{00000000-0008-0000-0100-000049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8778" name="Text Box 16">
          <a:extLst>
            <a:ext uri="{FF2B5EF4-FFF2-40B4-BE49-F238E27FC236}">
              <a16:creationId xmlns:a16="http://schemas.microsoft.com/office/drawing/2014/main" id="{00000000-0008-0000-0100-00004A22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00000000-0008-0000-0100-00004B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80" name="Text Box 2">
          <a:extLst>
            <a:ext uri="{FF2B5EF4-FFF2-40B4-BE49-F238E27FC236}">
              <a16:creationId xmlns:a16="http://schemas.microsoft.com/office/drawing/2014/main" id="{00000000-0008-0000-0100-00004C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81" name="Text Box 3">
          <a:extLst>
            <a:ext uri="{FF2B5EF4-FFF2-40B4-BE49-F238E27FC236}">
              <a16:creationId xmlns:a16="http://schemas.microsoft.com/office/drawing/2014/main" id="{00000000-0008-0000-0100-00004D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82" name="Text Box 4">
          <a:extLst>
            <a:ext uri="{FF2B5EF4-FFF2-40B4-BE49-F238E27FC236}">
              <a16:creationId xmlns:a16="http://schemas.microsoft.com/office/drawing/2014/main" id="{00000000-0008-0000-0100-00004E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83" name="Text Box 5">
          <a:extLst>
            <a:ext uri="{FF2B5EF4-FFF2-40B4-BE49-F238E27FC236}">
              <a16:creationId xmlns:a16="http://schemas.microsoft.com/office/drawing/2014/main" id="{00000000-0008-0000-0100-00004F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34</xdr:row>
      <xdr:rowOff>28575</xdr:rowOff>
    </xdr:from>
    <xdr:ext cx="104775" cy="257175"/>
    <xdr:sp macro="" textlink="">
      <xdr:nvSpPr>
        <xdr:cNvPr id="8784" name="Text Box 16">
          <a:extLst>
            <a:ext uri="{FF2B5EF4-FFF2-40B4-BE49-F238E27FC236}">
              <a16:creationId xmlns:a16="http://schemas.microsoft.com/office/drawing/2014/main" id="{00000000-0008-0000-0100-000050220000}"/>
            </a:ext>
          </a:extLst>
        </xdr:cNvPr>
        <xdr:cNvSpPr txBox="1">
          <a:spLocks noChangeArrowheads="1"/>
        </xdr:cNvSpPr>
      </xdr:nvSpPr>
      <xdr:spPr bwMode="auto">
        <a:xfrm>
          <a:off x="963385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34</xdr:row>
      <xdr:rowOff>28575</xdr:rowOff>
    </xdr:from>
    <xdr:ext cx="104775" cy="257175"/>
    <xdr:sp macro="" textlink="">
      <xdr:nvSpPr>
        <xdr:cNvPr id="8785" name="Text Box 16">
          <a:extLst>
            <a:ext uri="{FF2B5EF4-FFF2-40B4-BE49-F238E27FC236}">
              <a16:creationId xmlns:a16="http://schemas.microsoft.com/office/drawing/2014/main" id="{00000000-0008-0000-0100-000051220000}"/>
            </a:ext>
          </a:extLst>
        </xdr:cNvPr>
        <xdr:cNvSpPr txBox="1">
          <a:spLocks noChangeArrowheads="1"/>
        </xdr:cNvSpPr>
      </xdr:nvSpPr>
      <xdr:spPr bwMode="auto">
        <a:xfrm>
          <a:off x="500743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00000000-0008-0000-0100-000052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87" name="Text Box 2">
          <a:extLst>
            <a:ext uri="{FF2B5EF4-FFF2-40B4-BE49-F238E27FC236}">
              <a16:creationId xmlns:a16="http://schemas.microsoft.com/office/drawing/2014/main" id="{00000000-0008-0000-0100-000053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88" name="Text Box 3">
          <a:extLst>
            <a:ext uri="{FF2B5EF4-FFF2-40B4-BE49-F238E27FC236}">
              <a16:creationId xmlns:a16="http://schemas.microsoft.com/office/drawing/2014/main" id="{00000000-0008-0000-0100-000054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8789" name="Text Box 4">
          <a:extLst>
            <a:ext uri="{FF2B5EF4-FFF2-40B4-BE49-F238E27FC236}">
              <a16:creationId xmlns:a16="http://schemas.microsoft.com/office/drawing/2014/main" id="{00000000-0008-0000-0100-00005522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34</xdr:row>
      <xdr:rowOff>122465</xdr:rowOff>
    </xdr:from>
    <xdr:ext cx="104775" cy="257175"/>
    <xdr:sp macro="" textlink="">
      <xdr:nvSpPr>
        <xdr:cNvPr id="8790" name="Text Box 3">
          <a:extLst>
            <a:ext uri="{FF2B5EF4-FFF2-40B4-BE49-F238E27FC236}">
              <a16:creationId xmlns:a16="http://schemas.microsoft.com/office/drawing/2014/main" id="{00000000-0008-0000-0100-000056220000}"/>
            </a:ext>
          </a:extLst>
        </xdr:cNvPr>
        <xdr:cNvSpPr txBox="1">
          <a:spLocks noChangeArrowheads="1"/>
        </xdr:cNvSpPr>
      </xdr:nvSpPr>
      <xdr:spPr bwMode="auto">
        <a:xfrm>
          <a:off x="442232" y="85425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00000000-0008-0000-0100-000057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792" name="Text Box 2">
          <a:extLst>
            <a:ext uri="{FF2B5EF4-FFF2-40B4-BE49-F238E27FC236}">
              <a16:creationId xmlns:a16="http://schemas.microsoft.com/office/drawing/2014/main" id="{00000000-0008-0000-0100-000058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793" name="Text Box 3">
          <a:extLst>
            <a:ext uri="{FF2B5EF4-FFF2-40B4-BE49-F238E27FC236}">
              <a16:creationId xmlns:a16="http://schemas.microsoft.com/office/drawing/2014/main" id="{00000000-0008-0000-0100-000059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794" name="Text Box 4">
          <a:extLst>
            <a:ext uri="{FF2B5EF4-FFF2-40B4-BE49-F238E27FC236}">
              <a16:creationId xmlns:a16="http://schemas.microsoft.com/office/drawing/2014/main" id="{00000000-0008-0000-0100-00005A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795" name="Text Box 5">
          <a:extLst>
            <a:ext uri="{FF2B5EF4-FFF2-40B4-BE49-F238E27FC236}">
              <a16:creationId xmlns:a16="http://schemas.microsoft.com/office/drawing/2014/main" id="{00000000-0008-0000-0100-00005B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8796" name="Text Box 16">
          <a:extLst>
            <a:ext uri="{FF2B5EF4-FFF2-40B4-BE49-F238E27FC236}">
              <a16:creationId xmlns:a16="http://schemas.microsoft.com/office/drawing/2014/main" id="{00000000-0008-0000-0100-00005C220000}"/>
            </a:ext>
          </a:extLst>
        </xdr:cNvPr>
        <xdr:cNvSpPr txBox="1">
          <a:spLocks noChangeArrowheads="1"/>
        </xdr:cNvSpPr>
      </xdr:nvSpPr>
      <xdr:spPr bwMode="auto">
        <a:xfrm>
          <a:off x="800100" y="883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00000000-0008-0000-0100-00005D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798" name="Text Box 2">
          <a:extLst>
            <a:ext uri="{FF2B5EF4-FFF2-40B4-BE49-F238E27FC236}">
              <a16:creationId xmlns:a16="http://schemas.microsoft.com/office/drawing/2014/main" id="{00000000-0008-0000-0100-00005E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799" name="Text Box 3">
          <a:extLst>
            <a:ext uri="{FF2B5EF4-FFF2-40B4-BE49-F238E27FC236}">
              <a16:creationId xmlns:a16="http://schemas.microsoft.com/office/drawing/2014/main" id="{00000000-0008-0000-0100-00005F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800" name="Text Box 4">
          <a:extLst>
            <a:ext uri="{FF2B5EF4-FFF2-40B4-BE49-F238E27FC236}">
              <a16:creationId xmlns:a16="http://schemas.microsoft.com/office/drawing/2014/main" id="{00000000-0008-0000-0100-000060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0000000-0008-0000-0100-000061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802" name="Text Box 2">
          <a:extLst>
            <a:ext uri="{FF2B5EF4-FFF2-40B4-BE49-F238E27FC236}">
              <a16:creationId xmlns:a16="http://schemas.microsoft.com/office/drawing/2014/main" id="{00000000-0008-0000-0100-000062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803" name="Text Box 3">
          <a:extLst>
            <a:ext uri="{FF2B5EF4-FFF2-40B4-BE49-F238E27FC236}">
              <a16:creationId xmlns:a16="http://schemas.microsoft.com/office/drawing/2014/main" id="{00000000-0008-0000-0100-000063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804" name="Text Box 4">
          <a:extLst>
            <a:ext uri="{FF2B5EF4-FFF2-40B4-BE49-F238E27FC236}">
              <a16:creationId xmlns:a16="http://schemas.microsoft.com/office/drawing/2014/main" id="{00000000-0008-0000-0100-000064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8805" name="Text Box 5">
          <a:extLst>
            <a:ext uri="{FF2B5EF4-FFF2-40B4-BE49-F238E27FC236}">
              <a16:creationId xmlns:a16="http://schemas.microsoft.com/office/drawing/2014/main" id="{00000000-0008-0000-0100-00006522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27</xdr:row>
      <xdr:rowOff>28575</xdr:rowOff>
    </xdr:from>
    <xdr:ext cx="104775" cy="257175"/>
    <xdr:sp macro="" textlink="">
      <xdr:nvSpPr>
        <xdr:cNvPr id="8806" name="Text Box 16">
          <a:extLst>
            <a:ext uri="{FF2B5EF4-FFF2-40B4-BE49-F238E27FC236}">
              <a16:creationId xmlns:a16="http://schemas.microsoft.com/office/drawing/2014/main" id="{00000000-0008-0000-0100-000066220000}"/>
            </a:ext>
          </a:extLst>
        </xdr:cNvPr>
        <xdr:cNvSpPr txBox="1">
          <a:spLocks noChangeArrowheads="1"/>
        </xdr:cNvSpPr>
      </xdr:nvSpPr>
      <xdr:spPr bwMode="auto">
        <a:xfrm>
          <a:off x="963385" y="883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46</xdr:row>
      <xdr:rowOff>0</xdr:rowOff>
    </xdr:from>
    <xdr:ext cx="104775" cy="257175"/>
    <xdr:sp macro="" textlink="">
      <xdr:nvSpPr>
        <xdr:cNvPr id="8807" name="Text Box 4">
          <a:extLst>
            <a:ext uri="{FF2B5EF4-FFF2-40B4-BE49-F238E27FC236}">
              <a16:creationId xmlns:a16="http://schemas.microsoft.com/office/drawing/2014/main" id="{00000000-0008-0000-0100-000067220000}"/>
            </a:ext>
          </a:extLst>
        </xdr:cNvPr>
        <xdr:cNvSpPr txBox="1">
          <a:spLocks noChangeArrowheads="1"/>
        </xdr:cNvSpPr>
      </xdr:nvSpPr>
      <xdr:spPr bwMode="auto">
        <a:xfrm>
          <a:off x="440531" y="89415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46</xdr:row>
      <xdr:rowOff>0</xdr:rowOff>
    </xdr:from>
    <xdr:ext cx="104775" cy="2571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00000000-0008-0000-0100-000068220000}"/>
            </a:ext>
          </a:extLst>
        </xdr:cNvPr>
        <xdr:cNvSpPr txBox="1">
          <a:spLocks noChangeArrowheads="1"/>
        </xdr:cNvSpPr>
      </xdr:nvSpPr>
      <xdr:spPr bwMode="auto">
        <a:xfrm>
          <a:off x="891268" y="89466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8809" name="Text Box 16">
          <a:extLst>
            <a:ext uri="{FF2B5EF4-FFF2-40B4-BE49-F238E27FC236}">
              <a16:creationId xmlns:a16="http://schemas.microsoft.com/office/drawing/2014/main" id="{00000000-0008-0000-0100-000069220000}"/>
            </a:ext>
          </a:extLst>
        </xdr:cNvPr>
        <xdr:cNvSpPr txBox="1">
          <a:spLocks noChangeArrowheads="1"/>
        </xdr:cNvSpPr>
      </xdr:nvSpPr>
      <xdr:spPr bwMode="auto">
        <a:xfrm>
          <a:off x="800100" y="9029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00000000-0008-0000-0100-00006A220000}"/>
            </a:ext>
          </a:extLst>
        </xdr:cNvPr>
        <xdr:cNvSpPr txBox="1">
          <a:spLocks noChangeArrowheads="1"/>
        </xdr:cNvSpPr>
      </xdr:nvSpPr>
      <xdr:spPr bwMode="auto">
        <a:xfrm>
          <a:off x="428625" y="900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8811" name="Text Box 2">
          <a:extLst>
            <a:ext uri="{FF2B5EF4-FFF2-40B4-BE49-F238E27FC236}">
              <a16:creationId xmlns:a16="http://schemas.microsoft.com/office/drawing/2014/main" id="{00000000-0008-0000-0100-00006B220000}"/>
            </a:ext>
          </a:extLst>
        </xdr:cNvPr>
        <xdr:cNvSpPr txBox="1">
          <a:spLocks noChangeArrowheads="1"/>
        </xdr:cNvSpPr>
      </xdr:nvSpPr>
      <xdr:spPr bwMode="auto">
        <a:xfrm>
          <a:off x="428625" y="900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8812" name="Text Box 3">
          <a:extLst>
            <a:ext uri="{FF2B5EF4-FFF2-40B4-BE49-F238E27FC236}">
              <a16:creationId xmlns:a16="http://schemas.microsoft.com/office/drawing/2014/main" id="{00000000-0008-0000-0100-00006C220000}"/>
            </a:ext>
          </a:extLst>
        </xdr:cNvPr>
        <xdr:cNvSpPr txBox="1">
          <a:spLocks noChangeArrowheads="1"/>
        </xdr:cNvSpPr>
      </xdr:nvSpPr>
      <xdr:spPr bwMode="auto">
        <a:xfrm>
          <a:off x="428625" y="900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8813" name="Text Box 4">
          <a:extLst>
            <a:ext uri="{FF2B5EF4-FFF2-40B4-BE49-F238E27FC236}">
              <a16:creationId xmlns:a16="http://schemas.microsoft.com/office/drawing/2014/main" id="{00000000-0008-0000-0100-00006D220000}"/>
            </a:ext>
          </a:extLst>
        </xdr:cNvPr>
        <xdr:cNvSpPr txBox="1">
          <a:spLocks noChangeArrowheads="1"/>
        </xdr:cNvSpPr>
      </xdr:nvSpPr>
      <xdr:spPr bwMode="auto">
        <a:xfrm>
          <a:off x="428625" y="900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8814" name="Text Box 5">
          <a:extLst>
            <a:ext uri="{FF2B5EF4-FFF2-40B4-BE49-F238E27FC236}">
              <a16:creationId xmlns:a16="http://schemas.microsoft.com/office/drawing/2014/main" id="{00000000-0008-0000-0100-00006E220000}"/>
            </a:ext>
          </a:extLst>
        </xdr:cNvPr>
        <xdr:cNvSpPr txBox="1">
          <a:spLocks noChangeArrowheads="1"/>
        </xdr:cNvSpPr>
      </xdr:nvSpPr>
      <xdr:spPr bwMode="auto">
        <a:xfrm>
          <a:off x="428625" y="900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1013883</xdr:colOff>
      <xdr:row>23</xdr:row>
      <xdr:rowOff>163286</xdr:rowOff>
    </xdr:from>
    <xdr:ext cx="104775" cy="257175"/>
    <xdr:sp macro="" textlink="">
      <xdr:nvSpPr>
        <xdr:cNvPr id="8815" name="Text Box 3">
          <a:extLst>
            <a:ext uri="{FF2B5EF4-FFF2-40B4-BE49-F238E27FC236}">
              <a16:creationId xmlns:a16="http://schemas.microsoft.com/office/drawing/2014/main" id="{00000000-0008-0000-0100-00006F220000}"/>
            </a:ext>
          </a:extLst>
        </xdr:cNvPr>
        <xdr:cNvSpPr txBox="1">
          <a:spLocks noChangeArrowheads="1"/>
        </xdr:cNvSpPr>
      </xdr:nvSpPr>
      <xdr:spPr bwMode="auto">
        <a:xfrm>
          <a:off x="1442508" y="878341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</xdr:row>
      <xdr:rowOff>152400</xdr:rowOff>
    </xdr:from>
    <xdr:ext cx="104775" cy="257175"/>
    <xdr:sp macro="" textlink="">
      <xdr:nvSpPr>
        <xdr:cNvPr id="8816" name="Text Box 7">
          <a:extLst>
            <a:ext uri="{FF2B5EF4-FFF2-40B4-BE49-F238E27FC236}">
              <a16:creationId xmlns:a16="http://schemas.microsoft.com/office/drawing/2014/main" id="{00000000-0008-0000-0100-000070220000}"/>
            </a:ext>
          </a:extLst>
        </xdr:cNvPr>
        <xdr:cNvSpPr txBox="1">
          <a:spLocks noChangeArrowheads="1"/>
        </xdr:cNvSpPr>
      </xdr:nvSpPr>
      <xdr:spPr bwMode="auto">
        <a:xfrm>
          <a:off x="581025" y="542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10</xdr:row>
      <xdr:rowOff>114300</xdr:rowOff>
    </xdr:from>
    <xdr:ext cx="104775" cy="257175"/>
    <xdr:sp macro="" textlink="">
      <xdr:nvSpPr>
        <xdr:cNvPr id="8817" name="Text Box 7">
          <a:extLst>
            <a:ext uri="{FF2B5EF4-FFF2-40B4-BE49-F238E27FC236}">
              <a16:creationId xmlns:a16="http://schemas.microsoft.com/office/drawing/2014/main" id="{00000000-0008-0000-0100-000071220000}"/>
            </a:ext>
          </a:extLst>
        </xdr:cNvPr>
        <xdr:cNvSpPr txBox="1">
          <a:spLocks noChangeArrowheads="1"/>
        </xdr:cNvSpPr>
      </xdr:nvSpPr>
      <xdr:spPr bwMode="auto">
        <a:xfrm>
          <a:off x="733425" y="6953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00000000-0008-0000-0100-00007222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19" name="Text Box 2">
          <a:extLst>
            <a:ext uri="{FF2B5EF4-FFF2-40B4-BE49-F238E27FC236}">
              <a16:creationId xmlns:a16="http://schemas.microsoft.com/office/drawing/2014/main" id="{00000000-0008-0000-0100-00007322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20" name="Text Box 3">
          <a:extLst>
            <a:ext uri="{FF2B5EF4-FFF2-40B4-BE49-F238E27FC236}">
              <a16:creationId xmlns:a16="http://schemas.microsoft.com/office/drawing/2014/main" id="{00000000-0008-0000-0100-00007422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21" name="Text Box 4">
          <a:extLst>
            <a:ext uri="{FF2B5EF4-FFF2-40B4-BE49-F238E27FC236}">
              <a16:creationId xmlns:a16="http://schemas.microsoft.com/office/drawing/2014/main" id="{00000000-0008-0000-0100-00007522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22" name="Text Box 5">
          <a:extLst>
            <a:ext uri="{FF2B5EF4-FFF2-40B4-BE49-F238E27FC236}">
              <a16:creationId xmlns:a16="http://schemas.microsoft.com/office/drawing/2014/main" id="{00000000-0008-0000-0100-00007622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823" name="Text Box 16">
          <a:extLst>
            <a:ext uri="{FF2B5EF4-FFF2-40B4-BE49-F238E27FC236}">
              <a16:creationId xmlns:a16="http://schemas.microsoft.com/office/drawing/2014/main" id="{00000000-0008-0000-0100-000077220000}"/>
            </a:ext>
          </a:extLst>
        </xdr:cNvPr>
        <xdr:cNvSpPr txBox="1">
          <a:spLocks noChangeArrowheads="1"/>
        </xdr:cNvSpPr>
      </xdr:nvSpPr>
      <xdr:spPr bwMode="auto">
        <a:xfrm>
          <a:off x="800100" y="419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00000000-0008-0000-0100-000078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25" name="Text Box 2">
          <a:extLst>
            <a:ext uri="{FF2B5EF4-FFF2-40B4-BE49-F238E27FC236}">
              <a16:creationId xmlns:a16="http://schemas.microsoft.com/office/drawing/2014/main" id="{00000000-0008-0000-0100-000079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26" name="Text Box 3">
          <a:extLst>
            <a:ext uri="{FF2B5EF4-FFF2-40B4-BE49-F238E27FC236}">
              <a16:creationId xmlns:a16="http://schemas.microsoft.com/office/drawing/2014/main" id="{00000000-0008-0000-0100-00007A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27" name="Text Box 4">
          <a:extLst>
            <a:ext uri="{FF2B5EF4-FFF2-40B4-BE49-F238E27FC236}">
              <a16:creationId xmlns:a16="http://schemas.microsoft.com/office/drawing/2014/main" id="{00000000-0008-0000-0100-00007B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28" name="Text Box 5">
          <a:extLst>
            <a:ext uri="{FF2B5EF4-FFF2-40B4-BE49-F238E27FC236}">
              <a16:creationId xmlns:a16="http://schemas.microsoft.com/office/drawing/2014/main" id="{00000000-0008-0000-0100-00007C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29" name="Text Box 6">
          <a:extLst>
            <a:ext uri="{FF2B5EF4-FFF2-40B4-BE49-F238E27FC236}">
              <a16:creationId xmlns:a16="http://schemas.microsoft.com/office/drawing/2014/main" id="{00000000-0008-0000-0100-00007D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30" name="Text Box 7">
          <a:extLst>
            <a:ext uri="{FF2B5EF4-FFF2-40B4-BE49-F238E27FC236}">
              <a16:creationId xmlns:a16="http://schemas.microsoft.com/office/drawing/2014/main" id="{00000000-0008-0000-0100-00007E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31" name="Text Box 8">
          <a:extLst>
            <a:ext uri="{FF2B5EF4-FFF2-40B4-BE49-F238E27FC236}">
              <a16:creationId xmlns:a16="http://schemas.microsoft.com/office/drawing/2014/main" id="{00000000-0008-0000-0100-00007F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8832" name="Text Box 16">
          <a:extLst>
            <a:ext uri="{FF2B5EF4-FFF2-40B4-BE49-F238E27FC236}">
              <a16:creationId xmlns:a16="http://schemas.microsoft.com/office/drawing/2014/main" id="{00000000-0008-0000-0100-00008022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00000000-0008-0000-0100-00008122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34" name="Text Box 2">
          <a:extLst>
            <a:ext uri="{FF2B5EF4-FFF2-40B4-BE49-F238E27FC236}">
              <a16:creationId xmlns:a16="http://schemas.microsoft.com/office/drawing/2014/main" id="{00000000-0008-0000-0100-00008222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35" name="Text Box 3">
          <a:extLst>
            <a:ext uri="{FF2B5EF4-FFF2-40B4-BE49-F238E27FC236}">
              <a16:creationId xmlns:a16="http://schemas.microsoft.com/office/drawing/2014/main" id="{00000000-0008-0000-0100-00008322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36" name="Text Box 4">
          <a:extLst>
            <a:ext uri="{FF2B5EF4-FFF2-40B4-BE49-F238E27FC236}">
              <a16:creationId xmlns:a16="http://schemas.microsoft.com/office/drawing/2014/main" id="{00000000-0008-0000-0100-00008422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37" name="Text Box 5">
          <a:extLst>
            <a:ext uri="{FF2B5EF4-FFF2-40B4-BE49-F238E27FC236}">
              <a16:creationId xmlns:a16="http://schemas.microsoft.com/office/drawing/2014/main" id="{00000000-0008-0000-0100-00008522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00000000-0008-0000-0100-000086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39" name="Text Box 2">
          <a:extLst>
            <a:ext uri="{FF2B5EF4-FFF2-40B4-BE49-F238E27FC236}">
              <a16:creationId xmlns:a16="http://schemas.microsoft.com/office/drawing/2014/main" id="{00000000-0008-0000-0100-000087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40" name="Text Box 3">
          <a:extLst>
            <a:ext uri="{FF2B5EF4-FFF2-40B4-BE49-F238E27FC236}">
              <a16:creationId xmlns:a16="http://schemas.microsoft.com/office/drawing/2014/main" id="{00000000-0008-0000-0100-000088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41" name="Text Box 4">
          <a:extLst>
            <a:ext uri="{FF2B5EF4-FFF2-40B4-BE49-F238E27FC236}">
              <a16:creationId xmlns:a16="http://schemas.microsoft.com/office/drawing/2014/main" id="{00000000-0008-0000-0100-000089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42" name="Text Box 5">
          <a:extLst>
            <a:ext uri="{FF2B5EF4-FFF2-40B4-BE49-F238E27FC236}">
              <a16:creationId xmlns:a16="http://schemas.microsoft.com/office/drawing/2014/main" id="{00000000-0008-0000-0100-00008A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843" name="Text Box 16">
          <a:extLst>
            <a:ext uri="{FF2B5EF4-FFF2-40B4-BE49-F238E27FC236}">
              <a16:creationId xmlns:a16="http://schemas.microsoft.com/office/drawing/2014/main" id="{00000000-0008-0000-0100-00008B22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00000000-0008-0000-0100-00008C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45" name="Text Box 2">
          <a:extLst>
            <a:ext uri="{FF2B5EF4-FFF2-40B4-BE49-F238E27FC236}">
              <a16:creationId xmlns:a16="http://schemas.microsoft.com/office/drawing/2014/main" id="{00000000-0008-0000-0100-00008D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46" name="Text Box 3">
          <a:extLst>
            <a:ext uri="{FF2B5EF4-FFF2-40B4-BE49-F238E27FC236}">
              <a16:creationId xmlns:a16="http://schemas.microsoft.com/office/drawing/2014/main" id="{00000000-0008-0000-0100-00008E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47" name="Text Box 4">
          <a:extLst>
            <a:ext uri="{FF2B5EF4-FFF2-40B4-BE49-F238E27FC236}">
              <a16:creationId xmlns:a16="http://schemas.microsoft.com/office/drawing/2014/main" id="{00000000-0008-0000-0100-00008F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848" name="Text Box 16">
          <a:extLst>
            <a:ext uri="{FF2B5EF4-FFF2-40B4-BE49-F238E27FC236}">
              <a16:creationId xmlns:a16="http://schemas.microsoft.com/office/drawing/2014/main" id="{00000000-0008-0000-0100-00009022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00000000-0008-0000-0100-000091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0" name="Text Box 2">
          <a:extLst>
            <a:ext uri="{FF2B5EF4-FFF2-40B4-BE49-F238E27FC236}">
              <a16:creationId xmlns:a16="http://schemas.microsoft.com/office/drawing/2014/main" id="{00000000-0008-0000-0100-000092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1" name="Text Box 3">
          <a:extLst>
            <a:ext uri="{FF2B5EF4-FFF2-40B4-BE49-F238E27FC236}">
              <a16:creationId xmlns:a16="http://schemas.microsoft.com/office/drawing/2014/main" id="{00000000-0008-0000-0100-000093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2" name="Text Box 4">
          <a:extLst>
            <a:ext uri="{FF2B5EF4-FFF2-40B4-BE49-F238E27FC236}">
              <a16:creationId xmlns:a16="http://schemas.microsoft.com/office/drawing/2014/main" id="{00000000-0008-0000-0100-000094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53" name="Text Box 5">
          <a:extLst>
            <a:ext uri="{FF2B5EF4-FFF2-40B4-BE49-F238E27FC236}">
              <a16:creationId xmlns:a16="http://schemas.microsoft.com/office/drawing/2014/main" id="{00000000-0008-0000-0100-000095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854" name="Text Box 16">
          <a:extLst>
            <a:ext uri="{FF2B5EF4-FFF2-40B4-BE49-F238E27FC236}">
              <a16:creationId xmlns:a16="http://schemas.microsoft.com/office/drawing/2014/main" id="{00000000-0008-0000-0100-00009622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00000000-0008-0000-0100-000097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856" name="Text Box 2">
          <a:extLst>
            <a:ext uri="{FF2B5EF4-FFF2-40B4-BE49-F238E27FC236}">
              <a16:creationId xmlns:a16="http://schemas.microsoft.com/office/drawing/2014/main" id="{00000000-0008-0000-0100-000098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857" name="Text Box 3">
          <a:extLst>
            <a:ext uri="{FF2B5EF4-FFF2-40B4-BE49-F238E27FC236}">
              <a16:creationId xmlns:a16="http://schemas.microsoft.com/office/drawing/2014/main" id="{00000000-0008-0000-0100-000099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</xdr:row>
      <xdr:rowOff>130968</xdr:rowOff>
    </xdr:from>
    <xdr:ext cx="104775" cy="257175"/>
    <xdr:sp macro="" textlink="">
      <xdr:nvSpPr>
        <xdr:cNvPr id="8858" name="Text Box 4">
          <a:extLst>
            <a:ext uri="{FF2B5EF4-FFF2-40B4-BE49-F238E27FC236}">
              <a16:creationId xmlns:a16="http://schemas.microsoft.com/office/drawing/2014/main" id="{00000000-0008-0000-0100-00009A220000}"/>
            </a:ext>
          </a:extLst>
        </xdr:cNvPr>
        <xdr:cNvSpPr txBox="1">
          <a:spLocks noChangeArrowheads="1"/>
        </xdr:cNvSpPr>
      </xdr:nvSpPr>
      <xdr:spPr bwMode="auto">
        <a:xfrm>
          <a:off x="440531" y="12834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00000000-0008-0000-0100-00009B22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8860" name="Text Box 16">
          <a:extLst>
            <a:ext uri="{FF2B5EF4-FFF2-40B4-BE49-F238E27FC236}">
              <a16:creationId xmlns:a16="http://schemas.microsoft.com/office/drawing/2014/main" id="{00000000-0008-0000-0100-00009C220000}"/>
            </a:ext>
          </a:extLst>
        </xdr:cNvPr>
        <xdr:cNvSpPr txBox="1">
          <a:spLocks noChangeArrowheads="1"/>
        </xdr:cNvSpPr>
      </xdr:nvSpPr>
      <xdr:spPr bwMode="auto">
        <a:xfrm>
          <a:off x="800100" y="137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19</xdr:row>
      <xdr:rowOff>71437</xdr:rowOff>
    </xdr:from>
    <xdr:ext cx="104775" cy="257175"/>
    <xdr:sp macro="" textlink="">
      <xdr:nvSpPr>
        <xdr:cNvPr id="8861" name="Text Box 5">
          <a:extLst>
            <a:ext uri="{FF2B5EF4-FFF2-40B4-BE49-F238E27FC236}">
              <a16:creationId xmlns:a16="http://schemas.microsoft.com/office/drawing/2014/main" id="{00000000-0008-0000-0100-00009D220000}"/>
            </a:ext>
          </a:extLst>
        </xdr:cNvPr>
        <xdr:cNvSpPr txBox="1">
          <a:spLocks noChangeArrowheads="1"/>
        </xdr:cNvSpPr>
      </xdr:nvSpPr>
      <xdr:spPr bwMode="auto">
        <a:xfrm>
          <a:off x="345282" y="1604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00000000-0008-0000-0100-00009E22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63" name="Text Box 2">
          <a:extLst>
            <a:ext uri="{FF2B5EF4-FFF2-40B4-BE49-F238E27FC236}">
              <a16:creationId xmlns:a16="http://schemas.microsoft.com/office/drawing/2014/main" id="{00000000-0008-0000-0100-00009F22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64" name="Text Box 3">
          <a:extLst>
            <a:ext uri="{FF2B5EF4-FFF2-40B4-BE49-F238E27FC236}">
              <a16:creationId xmlns:a16="http://schemas.microsoft.com/office/drawing/2014/main" id="{00000000-0008-0000-0100-0000A022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65" name="Text Box 4">
          <a:extLst>
            <a:ext uri="{FF2B5EF4-FFF2-40B4-BE49-F238E27FC236}">
              <a16:creationId xmlns:a16="http://schemas.microsoft.com/office/drawing/2014/main" id="{00000000-0008-0000-0100-0000A122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66" name="Text Box 5">
          <a:extLst>
            <a:ext uri="{FF2B5EF4-FFF2-40B4-BE49-F238E27FC236}">
              <a16:creationId xmlns:a16="http://schemas.microsoft.com/office/drawing/2014/main" id="{00000000-0008-0000-0100-0000A2220000}"/>
            </a:ext>
          </a:extLst>
        </xdr:cNvPr>
        <xdr:cNvSpPr txBox="1">
          <a:spLocks noChangeArrowheads="1"/>
        </xdr:cNvSpPr>
      </xdr:nvSpPr>
      <xdr:spPr bwMode="auto">
        <a:xfrm>
          <a:off x="428625" y="390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561975</xdr:colOff>
      <xdr:row>8</xdr:row>
      <xdr:rowOff>142875</xdr:rowOff>
    </xdr:from>
    <xdr:ext cx="104775" cy="257175"/>
    <xdr:sp macro="" textlink="">
      <xdr:nvSpPr>
        <xdr:cNvPr id="8867" name="Text Box 16">
          <a:extLst>
            <a:ext uri="{FF2B5EF4-FFF2-40B4-BE49-F238E27FC236}">
              <a16:creationId xmlns:a16="http://schemas.microsoft.com/office/drawing/2014/main" id="{00000000-0008-0000-0100-0000A3220000}"/>
            </a:ext>
          </a:extLst>
        </xdr:cNvPr>
        <xdr:cNvSpPr txBox="1">
          <a:spLocks noChangeArrowheads="1"/>
        </xdr:cNvSpPr>
      </xdr:nvSpPr>
      <xdr:spPr bwMode="auto">
        <a:xfrm>
          <a:off x="3581400" y="166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00000000-0008-0000-0100-0000A4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69" name="Text Box 2">
          <a:extLst>
            <a:ext uri="{FF2B5EF4-FFF2-40B4-BE49-F238E27FC236}">
              <a16:creationId xmlns:a16="http://schemas.microsoft.com/office/drawing/2014/main" id="{00000000-0008-0000-0100-0000A5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70" name="Text Box 3">
          <a:extLst>
            <a:ext uri="{FF2B5EF4-FFF2-40B4-BE49-F238E27FC236}">
              <a16:creationId xmlns:a16="http://schemas.microsoft.com/office/drawing/2014/main" id="{00000000-0008-0000-0100-0000A6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71" name="Text Box 4">
          <a:extLst>
            <a:ext uri="{FF2B5EF4-FFF2-40B4-BE49-F238E27FC236}">
              <a16:creationId xmlns:a16="http://schemas.microsoft.com/office/drawing/2014/main" id="{00000000-0008-0000-0100-0000A7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72" name="Text Box 5">
          <a:extLst>
            <a:ext uri="{FF2B5EF4-FFF2-40B4-BE49-F238E27FC236}">
              <a16:creationId xmlns:a16="http://schemas.microsoft.com/office/drawing/2014/main" id="{00000000-0008-0000-0100-0000A8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73" name="Text Box 6">
          <a:extLst>
            <a:ext uri="{FF2B5EF4-FFF2-40B4-BE49-F238E27FC236}">
              <a16:creationId xmlns:a16="http://schemas.microsoft.com/office/drawing/2014/main" id="{00000000-0008-0000-0100-0000A9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74" name="Text Box 7">
          <a:extLst>
            <a:ext uri="{FF2B5EF4-FFF2-40B4-BE49-F238E27FC236}">
              <a16:creationId xmlns:a16="http://schemas.microsoft.com/office/drawing/2014/main" id="{00000000-0008-0000-0100-0000AA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875" name="Text Box 8">
          <a:extLst>
            <a:ext uri="{FF2B5EF4-FFF2-40B4-BE49-F238E27FC236}">
              <a16:creationId xmlns:a16="http://schemas.microsoft.com/office/drawing/2014/main" id="{00000000-0008-0000-0100-0000AB22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00000000-0008-0000-0100-0000AC22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77" name="Text Box 2">
          <a:extLst>
            <a:ext uri="{FF2B5EF4-FFF2-40B4-BE49-F238E27FC236}">
              <a16:creationId xmlns:a16="http://schemas.microsoft.com/office/drawing/2014/main" id="{00000000-0008-0000-0100-0000AD22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78" name="Text Box 3">
          <a:extLst>
            <a:ext uri="{FF2B5EF4-FFF2-40B4-BE49-F238E27FC236}">
              <a16:creationId xmlns:a16="http://schemas.microsoft.com/office/drawing/2014/main" id="{00000000-0008-0000-0100-0000AE22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79" name="Text Box 4">
          <a:extLst>
            <a:ext uri="{FF2B5EF4-FFF2-40B4-BE49-F238E27FC236}">
              <a16:creationId xmlns:a16="http://schemas.microsoft.com/office/drawing/2014/main" id="{00000000-0008-0000-0100-0000AF22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880" name="Text Box 5">
          <a:extLst>
            <a:ext uri="{FF2B5EF4-FFF2-40B4-BE49-F238E27FC236}">
              <a16:creationId xmlns:a16="http://schemas.microsoft.com/office/drawing/2014/main" id="{00000000-0008-0000-0100-0000B0220000}"/>
            </a:ext>
          </a:extLst>
        </xdr:cNvPr>
        <xdr:cNvSpPr txBox="1">
          <a:spLocks noChangeArrowheads="1"/>
        </xdr:cNvSpPr>
      </xdr:nvSpPr>
      <xdr:spPr bwMode="auto">
        <a:xfrm>
          <a:off x="428625" y="1914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00000000-0008-0000-0100-0000B1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82" name="Text Box 2">
          <a:extLst>
            <a:ext uri="{FF2B5EF4-FFF2-40B4-BE49-F238E27FC236}">
              <a16:creationId xmlns:a16="http://schemas.microsoft.com/office/drawing/2014/main" id="{00000000-0008-0000-0100-0000B2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83" name="Text Box 3">
          <a:extLst>
            <a:ext uri="{FF2B5EF4-FFF2-40B4-BE49-F238E27FC236}">
              <a16:creationId xmlns:a16="http://schemas.microsoft.com/office/drawing/2014/main" id="{00000000-0008-0000-0100-0000B3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84" name="Text Box 4">
          <a:extLst>
            <a:ext uri="{FF2B5EF4-FFF2-40B4-BE49-F238E27FC236}">
              <a16:creationId xmlns:a16="http://schemas.microsoft.com/office/drawing/2014/main" id="{00000000-0008-0000-0100-0000B4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85" name="Text Box 5">
          <a:extLst>
            <a:ext uri="{FF2B5EF4-FFF2-40B4-BE49-F238E27FC236}">
              <a16:creationId xmlns:a16="http://schemas.microsoft.com/office/drawing/2014/main" id="{00000000-0008-0000-0100-0000B5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8886" name="Text Box 16">
          <a:extLst>
            <a:ext uri="{FF2B5EF4-FFF2-40B4-BE49-F238E27FC236}">
              <a16:creationId xmlns:a16="http://schemas.microsoft.com/office/drawing/2014/main" id="{00000000-0008-0000-0100-0000B622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00000000-0008-0000-0100-0000B7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88" name="Text Box 2">
          <a:extLst>
            <a:ext uri="{FF2B5EF4-FFF2-40B4-BE49-F238E27FC236}">
              <a16:creationId xmlns:a16="http://schemas.microsoft.com/office/drawing/2014/main" id="{00000000-0008-0000-0100-0000B8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89" name="Text Box 3">
          <a:extLst>
            <a:ext uri="{FF2B5EF4-FFF2-40B4-BE49-F238E27FC236}">
              <a16:creationId xmlns:a16="http://schemas.microsoft.com/office/drawing/2014/main" id="{00000000-0008-0000-0100-0000B9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0" name="Text Box 4">
          <a:extLst>
            <a:ext uri="{FF2B5EF4-FFF2-40B4-BE49-F238E27FC236}">
              <a16:creationId xmlns:a16="http://schemas.microsoft.com/office/drawing/2014/main" id="{00000000-0008-0000-0100-0000BA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409575</xdr:colOff>
      <xdr:row>3</xdr:row>
      <xdr:rowOff>120015</xdr:rowOff>
    </xdr:from>
    <xdr:ext cx="104775" cy="257175"/>
    <xdr:sp macro="" textlink="">
      <xdr:nvSpPr>
        <xdr:cNvPr id="8891" name="Text Box 16">
          <a:extLst>
            <a:ext uri="{FF2B5EF4-FFF2-40B4-BE49-F238E27FC236}">
              <a16:creationId xmlns:a16="http://schemas.microsoft.com/office/drawing/2014/main" id="{00000000-0008-0000-0100-0000BB220000}"/>
            </a:ext>
          </a:extLst>
        </xdr:cNvPr>
        <xdr:cNvSpPr txBox="1">
          <a:spLocks noChangeArrowheads="1"/>
        </xdr:cNvSpPr>
      </xdr:nvSpPr>
      <xdr:spPr bwMode="auto">
        <a:xfrm>
          <a:off x="838200" y="12725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00000000-0008-0000-0100-0000BC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3" name="Text Box 2">
          <a:extLst>
            <a:ext uri="{FF2B5EF4-FFF2-40B4-BE49-F238E27FC236}">
              <a16:creationId xmlns:a16="http://schemas.microsoft.com/office/drawing/2014/main" id="{00000000-0008-0000-0100-0000BD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4" name="Text Box 3">
          <a:extLst>
            <a:ext uri="{FF2B5EF4-FFF2-40B4-BE49-F238E27FC236}">
              <a16:creationId xmlns:a16="http://schemas.microsoft.com/office/drawing/2014/main" id="{00000000-0008-0000-0100-0000BE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5" name="Text Box 4">
          <a:extLst>
            <a:ext uri="{FF2B5EF4-FFF2-40B4-BE49-F238E27FC236}">
              <a16:creationId xmlns:a16="http://schemas.microsoft.com/office/drawing/2014/main" id="{00000000-0008-0000-0100-0000BF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896" name="Text Box 5">
          <a:extLst>
            <a:ext uri="{FF2B5EF4-FFF2-40B4-BE49-F238E27FC236}">
              <a16:creationId xmlns:a16="http://schemas.microsoft.com/office/drawing/2014/main" id="{00000000-0008-0000-0100-0000C0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</xdr:row>
      <xdr:rowOff>28575</xdr:rowOff>
    </xdr:from>
    <xdr:ext cx="104775" cy="257175"/>
    <xdr:sp macro="" textlink="">
      <xdr:nvSpPr>
        <xdr:cNvPr id="8897" name="Text Box 16">
          <a:extLst>
            <a:ext uri="{FF2B5EF4-FFF2-40B4-BE49-F238E27FC236}">
              <a16:creationId xmlns:a16="http://schemas.microsoft.com/office/drawing/2014/main" id="{00000000-0008-0000-0100-0000C1220000}"/>
            </a:ext>
          </a:extLst>
        </xdr:cNvPr>
        <xdr:cNvSpPr txBox="1">
          <a:spLocks noChangeArrowheads="1"/>
        </xdr:cNvSpPr>
      </xdr:nvSpPr>
      <xdr:spPr bwMode="auto">
        <a:xfrm>
          <a:off x="963385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</xdr:row>
      <xdr:rowOff>130968</xdr:rowOff>
    </xdr:from>
    <xdr:ext cx="104775" cy="257175"/>
    <xdr:sp macro="" textlink="">
      <xdr:nvSpPr>
        <xdr:cNvPr id="8898" name="Text Box 4">
          <a:extLst>
            <a:ext uri="{FF2B5EF4-FFF2-40B4-BE49-F238E27FC236}">
              <a16:creationId xmlns:a16="http://schemas.microsoft.com/office/drawing/2014/main" id="{00000000-0008-0000-0100-0000C2220000}"/>
            </a:ext>
          </a:extLst>
        </xdr:cNvPr>
        <xdr:cNvSpPr txBox="1">
          <a:spLocks noChangeArrowheads="1"/>
        </xdr:cNvSpPr>
      </xdr:nvSpPr>
      <xdr:spPr bwMode="auto">
        <a:xfrm>
          <a:off x="440531" y="12834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5</xdr:row>
      <xdr:rowOff>108857</xdr:rowOff>
    </xdr:from>
    <xdr:ext cx="104775" cy="2571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00000000-0008-0000-0100-0000C3220000}"/>
            </a:ext>
          </a:extLst>
        </xdr:cNvPr>
        <xdr:cNvSpPr txBox="1">
          <a:spLocks noChangeArrowheads="1"/>
        </xdr:cNvSpPr>
      </xdr:nvSpPr>
      <xdr:spPr bwMode="auto">
        <a:xfrm>
          <a:off x="945696" y="25948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10</xdr:row>
      <xdr:rowOff>137432</xdr:rowOff>
    </xdr:from>
    <xdr:ext cx="104775" cy="257175"/>
    <xdr:sp macro="" textlink="">
      <xdr:nvSpPr>
        <xdr:cNvPr id="8900" name="Text Box 16">
          <a:extLst>
            <a:ext uri="{FF2B5EF4-FFF2-40B4-BE49-F238E27FC236}">
              <a16:creationId xmlns:a16="http://schemas.microsoft.com/office/drawing/2014/main" id="{00000000-0008-0000-0100-0000C4220000}"/>
            </a:ext>
          </a:extLst>
        </xdr:cNvPr>
        <xdr:cNvSpPr txBox="1">
          <a:spLocks noChangeArrowheads="1"/>
        </xdr:cNvSpPr>
      </xdr:nvSpPr>
      <xdr:spPr bwMode="auto">
        <a:xfrm>
          <a:off x="854528" y="2242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19</xdr:row>
      <xdr:rowOff>71437</xdr:rowOff>
    </xdr:from>
    <xdr:ext cx="104775" cy="257175"/>
    <xdr:sp macro="" textlink="">
      <xdr:nvSpPr>
        <xdr:cNvPr id="8901" name="Text Box 5">
          <a:extLst>
            <a:ext uri="{FF2B5EF4-FFF2-40B4-BE49-F238E27FC236}">
              <a16:creationId xmlns:a16="http://schemas.microsoft.com/office/drawing/2014/main" id="{00000000-0008-0000-0100-0000C5220000}"/>
            </a:ext>
          </a:extLst>
        </xdr:cNvPr>
        <xdr:cNvSpPr txBox="1">
          <a:spLocks noChangeArrowheads="1"/>
        </xdr:cNvSpPr>
      </xdr:nvSpPr>
      <xdr:spPr bwMode="auto">
        <a:xfrm>
          <a:off x="345282" y="1604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00000000-0008-0000-0100-0000C622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903" name="Text Box 2">
          <a:extLst>
            <a:ext uri="{FF2B5EF4-FFF2-40B4-BE49-F238E27FC236}">
              <a16:creationId xmlns:a16="http://schemas.microsoft.com/office/drawing/2014/main" id="{00000000-0008-0000-0100-0000C722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904" name="Text Box 3">
          <a:extLst>
            <a:ext uri="{FF2B5EF4-FFF2-40B4-BE49-F238E27FC236}">
              <a16:creationId xmlns:a16="http://schemas.microsoft.com/office/drawing/2014/main" id="{00000000-0008-0000-0100-0000C822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905" name="Text Box 4">
          <a:extLst>
            <a:ext uri="{FF2B5EF4-FFF2-40B4-BE49-F238E27FC236}">
              <a16:creationId xmlns:a16="http://schemas.microsoft.com/office/drawing/2014/main" id="{00000000-0008-0000-0100-0000C922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906" name="Text Box 5">
          <a:extLst>
            <a:ext uri="{FF2B5EF4-FFF2-40B4-BE49-F238E27FC236}">
              <a16:creationId xmlns:a16="http://schemas.microsoft.com/office/drawing/2014/main" id="{00000000-0008-0000-0100-0000CA22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00000000-0008-0000-0100-0000CB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908" name="Text Box 2">
          <a:extLst>
            <a:ext uri="{FF2B5EF4-FFF2-40B4-BE49-F238E27FC236}">
              <a16:creationId xmlns:a16="http://schemas.microsoft.com/office/drawing/2014/main" id="{00000000-0008-0000-0100-0000CC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909" name="Text Box 3">
          <a:extLst>
            <a:ext uri="{FF2B5EF4-FFF2-40B4-BE49-F238E27FC236}">
              <a16:creationId xmlns:a16="http://schemas.microsoft.com/office/drawing/2014/main" id="{00000000-0008-0000-0100-0000CD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8910" name="Text Box 4">
          <a:extLst>
            <a:ext uri="{FF2B5EF4-FFF2-40B4-BE49-F238E27FC236}">
              <a16:creationId xmlns:a16="http://schemas.microsoft.com/office/drawing/2014/main" id="{00000000-0008-0000-0100-0000CE22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00000000-0008-0000-0100-0000CF22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912" name="Text Box 2">
          <a:extLst>
            <a:ext uri="{FF2B5EF4-FFF2-40B4-BE49-F238E27FC236}">
              <a16:creationId xmlns:a16="http://schemas.microsoft.com/office/drawing/2014/main" id="{00000000-0008-0000-0100-0000D022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913" name="Text Box 3">
          <a:extLst>
            <a:ext uri="{FF2B5EF4-FFF2-40B4-BE49-F238E27FC236}">
              <a16:creationId xmlns:a16="http://schemas.microsoft.com/office/drawing/2014/main" id="{00000000-0008-0000-0100-0000D122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8914" name="Text Box 4">
          <a:extLst>
            <a:ext uri="{FF2B5EF4-FFF2-40B4-BE49-F238E27FC236}">
              <a16:creationId xmlns:a16="http://schemas.microsoft.com/office/drawing/2014/main" id="{00000000-0008-0000-0100-0000D2220000}"/>
            </a:ext>
          </a:extLst>
        </xdr:cNvPr>
        <xdr:cNvSpPr txBox="1">
          <a:spLocks noChangeArrowheads="1"/>
        </xdr:cNvSpPr>
      </xdr:nvSpPr>
      <xdr:spPr bwMode="auto">
        <a:xfrm>
          <a:off x="428625" y="1343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00000000-0008-0000-0100-0000D3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16" name="Text Box 2">
          <a:extLst>
            <a:ext uri="{FF2B5EF4-FFF2-40B4-BE49-F238E27FC236}">
              <a16:creationId xmlns:a16="http://schemas.microsoft.com/office/drawing/2014/main" id="{00000000-0008-0000-0100-0000D4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17" name="Text Box 3">
          <a:extLst>
            <a:ext uri="{FF2B5EF4-FFF2-40B4-BE49-F238E27FC236}">
              <a16:creationId xmlns:a16="http://schemas.microsoft.com/office/drawing/2014/main" id="{00000000-0008-0000-0100-0000D5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18" name="Text Box 4">
          <a:extLst>
            <a:ext uri="{FF2B5EF4-FFF2-40B4-BE49-F238E27FC236}">
              <a16:creationId xmlns:a16="http://schemas.microsoft.com/office/drawing/2014/main" id="{00000000-0008-0000-0100-0000D6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19" name="Text Box 5">
          <a:extLst>
            <a:ext uri="{FF2B5EF4-FFF2-40B4-BE49-F238E27FC236}">
              <a16:creationId xmlns:a16="http://schemas.microsoft.com/office/drawing/2014/main" id="{00000000-0008-0000-0100-0000D7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20" name="Text Box 6">
          <a:extLst>
            <a:ext uri="{FF2B5EF4-FFF2-40B4-BE49-F238E27FC236}">
              <a16:creationId xmlns:a16="http://schemas.microsoft.com/office/drawing/2014/main" id="{00000000-0008-0000-0100-0000D8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1491683</xdr:colOff>
      <xdr:row>20</xdr:row>
      <xdr:rowOff>163286</xdr:rowOff>
    </xdr:from>
    <xdr:ext cx="104775" cy="257175"/>
    <xdr:sp macro="" textlink="">
      <xdr:nvSpPr>
        <xdr:cNvPr id="8921" name="Text Box 7">
          <a:extLst>
            <a:ext uri="{FF2B5EF4-FFF2-40B4-BE49-F238E27FC236}">
              <a16:creationId xmlns:a16="http://schemas.microsoft.com/office/drawing/2014/main" id="{00000000-0008-0000-0100-0000D9220000}"/>
            </a:ext>
          </a:extLst>
        </xdr:cNvPr>
        <xdr:cNvSpPr txBox="1">
          <a:spLocks noChangeArrowheads="1"/>
        </xdr:cNvSpPr>
      </xdr:nvSpPr>
      <xdr:spPr bwMode="auto">
        <a:xfrm>
          <a:off x="1920308" y="169681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</xdr:row>
      <xdr:rowOff>28575</xdr:rowOff>
    </xdr:from>
    <xdr:ext cx="104775" cy="257175"/>
    <xdr:sp macro="" textlink="">
      <xdr:nvSpPr>
        <xdr:cNvPr id="8922" name="Text Box 16">
          <a:extLst>
            <a:ext uri="{FF2B5EF4-FFF2-40B4-BE49-F238E27FC236}">
              <a16:creationId xmlns:a16="http://schemas.microsoft.com/office/drawing/2014/main" id="{00000000-0008-0000-0100-0000DA220000}"/>
            </a:ext>
          </a:extLst>
        </xdr:cNvPr>
        <xdr:cNvSpPr txBox="1">
          <a:spLocks noChangeArrowheads="1"/>
        </xdr:cNvSpPr>
      </xdr:nvSpPr>
      <xdr:spPr bwMode="auto">
        <a:xfrm>
          <a:off x="1614828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00000000-0008-0000-0100-0000DB22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24" name="Text Box 2">
          <a:extLst>
            <a:ext uri="{FF2B5EF4-FFF2-40B4-BE49-F238E27FC236}">
              <a16:creationId xmlns:a16="http://schemas.microsoft.com/office/drawing/2014/main" id="{00000000-0008-0000-0100-0000DC22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25" name="Text Box 3">
          <a:extLst>
            <a:ext uri="{FF2B5EF4-FFF2-40B4-BE49-F238E27FC236}">
              <a16:creationId xmlns:a16="http://schemas.microsoft.com/office/drawing/2014/main" id="{00000000-0008-0000-0100-0000DD22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26" name="Text Box 4">
          <a:extLst>
            <a:ext uri="{FF2B5EF4-FFF2-40B4-BE49-F238E27FC236}">
              <a16:creationId xmlns:a16="http://schemas.microsoft.com/office/drawing/2014/main" id="{00000000-0008-0000-0100-0000DE22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8927" name="Text Box 5">
          <a:extLst>
            <a:ext uri="{FF2B5EF4-FFF2-40B4-BE49-F238E27FC236}">
              <a16:creationId xmlns:a16="http://schemas.microsoft.com/office/drawing/2014/main" id="{00000000-0008-0000-0100-0000DF22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00000000-0008-0000-0100-0000E022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929" name="Text Box 2">
          <a:extLst>
            <a:ext uri="{FF2B5EF4-FFF2-40B4-BE49-F238E27FC236}">
              <a16:creationId xmlns:a16="http://schemas.microsoft.com/office/drawing/2014/main" id="{00000000-0008-0000-0100-0000E122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930" name="Text Box 3">
          <a:extLst>
            <a:ext uri="{FF2B5EF4-FFF2-40B4-BE49-F238E27FC236}">
              <a16:creationId xmlns:a16="http://schemas.microsoft.com/office/drawing/2014/main" id="{00000000-0008-0000-0100-0000E222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931" name="Text Box 4">
          <a:extLst>
            <a:ext uri="{FF2B5EF4-FFF2-40B4-BE49-F238E27FC236}">
              <a16:creationId xmlns:a16="http://schemas.microsoft.com/office/drawing/2014/main" id="{00000000-0008-0000-0100-0000E322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8932" name="Text Box 5">
          <a:extLst>
            <a:ext uri="{FF2B5EF4-FFF2-40B4-BE49-F238E27FC236}">
              <a16:creationId xmlns:a16="http://schemas.microsoft.com/office/drawing/2014/main" id="{00000000-0008-0000-0100-0000E422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933" name="Text Box 16">
          <a:extLst>
            <a:ext uri="{FF2B5EF4-FFF2-40B4-BE49-F238E27FC236}">
              <a16:creationId xmlns:a16="http://schemas.microsoft.com/office/drawing/2014/main" id="{00000000-0008-0000-0100-0000E522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16</xdr:row>
      <xdr:rowOff>180294</xdr:rowOff>
    </xdr:from>
    <xdr:ext cx="104775" cy="257175"/>
    <xdr:sp macro="" textlink="">
      <xdr:nvSpPr>
        <xdr:cNvPr id="8934" name="Text Box 5">
          <a:extLst>
            <a:ext uri="{FF2B5EF4-FFF2-40B4-BE49-F238E27FC236}">
              <a16:creationId xmlns:a16="http://schemas.microsoft.com/office/drawing/2014/main" id="{00000000-0008-0000-0100-0000E6220000}"/>
            </a:ext>
          </a:extLst>
        </xdr:cNvPr>
        <xdr:cNvSpPr txBox="1">
          <a:spLocks noChangeArrowheads="1"/>
        </xdr:cNvSpPr>
      </xdr:nvSpPr>
      <xdr:spPr bwMode="auto">
        <a:xfrm>
          <a:off x="447335" y="9518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00000000-0008-0000-0100-0000E7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36" name="Text Box 2">
          <a:extLst>
            <a:ext uri="{FF2B5EF4-FFF2-40B4-BE49-F238E27FC236}">
              <a16:creationId xmlns:a16="http://schemas.microsoft.com/office/drawing/2014/main" id="{00000000-0008-0000-0100-0000E8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37" name="Text Box 3">
          <a:extLst>
            <a:ext uri="{FF2B5EF4-FFF2-40B4-BE49-F238E27FC236}">
              <a16:creationId xmlns:a16="http://schemas.microsoft.com/office/drawing/2014/main" id="{00000000-0008-0000-0100-0000E9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38" name="Text Box 4">
          <a:extLst>
            <a:ext uri="{FF2B5EF4-FFF2-40B4-BE49-F238E27FC236}">
              <a16:creationId xmlns:a16="http://schemas.microsoft.com/office/drawing/2014/main" id="{00000000-0008-0000-0100-0000EA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39" name="Text Box 5">
          <a:extLst>
            <a:ext uri="{FF2B5EF4-FFF2-40B4-BE49-F238E27FC236}">
              <a16:creationId xmlns:a16="http://schemas.microsoft.com/office/drawing/2014/main" id="{00000000-0008-0000-0100-0000EB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00000000-0008-0000-0100-0000EC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41" name="Text Box 2">
          <a:extLst>
            <a:ext uri="{FF2B5EF4-FFF2-40B4-BE49-F238E27FC236}">
              <a16:creationId xmlns:a16="http://schemas.microsoft.com/office/drawing/2014/main" id="{00000000-0008-0000-0100-0000ED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42" name="Text Box 3">
          <a:extLst>
            <a:ext uri="{FF2B5EF4-FFF2-40B4-BE49-F238E27FC236}">
              <a16:creationId xmlns:a16="http://schemas.microsoft.com/office/drawing/2014/main" id="{00000000-0008-0000-0100-0000EE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43" name="Text Box 4">
          <a:extLst>
            <a:ext uri="{FF2B5EF4-FFF2-40B4-BE49-F238E27FC236}">
              <a16:creationId xmlns:a16="http://schemas.microsoft.com/office/drawing/2014/main" id="{00000000-0008-0000-0100-0000EF22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278471</xdr:colOff>
      <xdr:row>20</xdr:row>
      <xdr:rowOff>82732</xdr:rowOff>
    </xdr:from>
    <xdr:ext cx="104775" cy="257175"/>
    <xdr:sp macro="" textlink="">
      <xdr:nvSpPr>
        <xdr:cNvPr id="8944" name="Text Box 7">
          <a:extLst>
            <a:ext uri="{FF2B5EF4-FFF2-40B4-BE49-F238E27FC236}">
              <a16:creationId xmlns:a16="http://schemas.microsoft.com/office/drawing/2014/main" id="{00000000-0008-0000-0100-0000F0220000}"/>
            </a:ext>
          </a:extLst>
        </xdr:cNvPr>
        <xdr:cNvSpPr txBox="1">
          <a:spLocks noChangeArrowheads="1"/>
        </xdr:cNvSpPr>
      </xdr:nvSpPr>
      <xdr:spPr bwMode="auto">
        <a:xfrm>
          <a:off x="707096" y="16162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00000000-0008-0000-0100-0000F1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46" name="Text Box 2">
          <a:extLst>
            <a:ext uri="{FF2B5EF4-FFF2-40B4-BE49-F238E27FC236}">
              <a16:creationId xmlns:a16="http://schemas.microsoft.com/office/drawing/2014/main" id="{00000000-0008-0000-0100-0000F2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47" name="Text Box 3">
          <a:extLst>
            <a:ext uri="{FF2B5EF4-FFF2-40B4-BE49-F238E27FC236}">
              <a16:creationId xmlns:a16="http://schemas.microsoft.com/office/drawing/2014/main" id="{00000000-0008-0000-0100-0000F3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00000000-0008-0000-0100-0000F4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49" name="Text Box 2">
          <a:extLst>
            <a:ext uri="{FF2B5EF4-FFF2-40B4-BE49-F238E27FC236}">
              <a16:creationId xmlns:a16="http://schemas.microsoft.com/office/drawing/2014/main" id="{00000000-0008-0000-0100-0000F5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50" name="Text Box 3">
          <a:extLst>
            <a:ext uri="{FF2B5EF4-FFF2-40B4-BE49-F238E27FC236}">
              <a16:creationId xmlns:a16="http://schemas.microsoft.com/office/drawing/2014/main" id="{00000000-0008-0000-0100-0000F6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51" name="Text Box 4">
          <a:extLst>
            <a:ext uri="{FF2B5EF4-FFF2-40B4-BE49-F238E27FC236}">
              <a16:creationId xmlns:a16="http://schemas.microsoft.com/office/drawing/2014/main" id="{00000000-0008-0000-0100-0000F7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52" name="Text Box 5">
          <a:extLst>
            <a:ext uri="{FF2B5EF4-FFF2-40B4-BE49-F238E27FC236}">
              <a16:creationId xmlns:a16="http://schemas.microsoft.com/office/drawing/2014/main" id="{00000000-0008-0000-0100-0000F8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53" name="Text Box 6">
          <a:extLst>
            <a:ext uri="{FF2B5EF4-FFF2-40B4-BE49-F238E27FC236}">
              <a16:creationId xmlns:a16="http://schemas.microsoft.com/office/drawing/2014/main" id="{00000000-0008-0000-0100-0000F9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8954" name="Text Box 16">
          <a:extLst>
            <a:ext uri="{FF2B5EF4-FFF2-40B4-BE49-F238E27FC236}">
              <a16:creationId xmlns:a16="http://schemas.microsoft.com/office/drawing/2014/main" id="{00000000-0008-0000-0100-0000FA22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00000000-0008-0000-0100-0000FB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56" name="Text Box 2">
          <a:extLst>
            <a:ext uri="{FF2B5EF4-FFF2-40B4-BE49-F238E27FC236}">
              <a16:creationId xmlns:a16="http://schemas.microsoft.com/office/drawing/2014/main" id="{00000000-0008-0000-0100-0000FC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57" name="Text Box 3">
          <a:extLst>
            <a:ext uri="{FF2B5EF4-FFF2-40B4-BE49-F238E27FC236}">
              <a16:creationId xmlns:a16="http://schemas.microsoft.com/office/drawing/2014/main" id="{00000000-0008-0000-0100-0000FD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58" name="Text Box 4">
          <a:extLst>
            <a:ext uri="{FF2B5EF4-FFF2-40B4-BE49-F238E27FC236}">
              <a16:creationId xmlns:a16="http://schemas.microsoft.com/office/drawing/2014/main" id="{00000000-0008-0000-0100-0000FE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59" name="Text Box 5">
          <a:extLst>
            <a:ext uri="{FF2B5EF4-FFF2-40B4-BE49-F238E27FC236}">
              <a16:creationId xmlns:a16="http://schemas.microsoft.com/office/drawing/2014/main" id="{00000000-0008-0000-0100-0000FF22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00000000-0008-0000-0100-000000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61" name="Text Box 2">
          <a:extLst>
            <a:ext uri="{FF2B5EF4-FFF2-40B4-BE49-F238E27FC236}">
              <a16:creationId xmlns:a16="http://schemas.microsoft.com/office/drawing/2014/main" id="{00000000-0008-0000-0100-000001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62" name="Text Box 3">
          <a:extLst>
            <a:ext uri="{FF2B5EF4-FFF2-40B4-BE49-F238E27FC236}">
              <a16:creationId xmlns:a16="http://schemas.microsoft.com/office/drawing/2014/main" id="{00000000-0008-0000-0100-000002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8963" name="Text Box 4">
          <a:extLst>
            <a:ext uri="{FF2B5EF4-FFF2-40B4-BE49-F238E27FC236}">
              <a16:creationId xmlns:a16="http://schemas.microsoft.com/office/drawing/2014/main" id="{00000000-0008-0000-0100-000003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00000000-0008-0000-0100-000004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965" name="Text Box 16">
          <a:extLst>
            <a:ext uri="{FF2B5EF4-FFF2-40B4-BE49-F238E27FC236}">
              <a16:creationId xmlns:a16="http://schemas.microsoft.com/office/drawing/2014/main" id="{00000000-0008-0000-0100-000005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8966" name="Text Box 5">
          <a:extLst>
            <a:ext uri="{FF2B5EF4-FFF2-40B4-BE49-F238E27FC236}">
              <a16:creationId xmlns:a16="http://schemas.microsoft.com/office/drawing/2014/main" id="{00000000-0008-0000-0100-00000623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967" name="Text Box 16">
          <a:extLst>
            <a:ext uri="{FF2B5EF4-FFF2-40B4-BE49-F238E27FC236}">
              <a16:creationId xmlns:a16="http://schemas.microsoft.com/office/drawing/2014/main" id="{00000000-0008-0000-0100-000007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8968" name="Text Box 5">
          <a:extLst>
            <a:ext uri="{FF2B5EF4-FFF2-40B4-BE49-F238E27FC236}">
              <a16:creationId xmlns:a16="http://schemas.microsoft.com/office/drawing/2014/main" id="{00000000-0008-0000-0100-00000823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00000000-0008-0000-0100-000009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70" name="Text Box 2">
          <a:extLst>
            <a:ext uri="{FF2B5EF4-FFF2-40B4-BE49-F238E27FC236}">
              <a16:creationId xmlns:a16="http://schemas.microsoft.com/office/drawing/2014/main" id="{00000000-0008-0000-0100-00000A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71" name="Text Box 3">
          <a:extLst>
            <a:ext uri="{FF2B5EF4-FFF2-40B4-BE49-F238E27FC236}">
              <a16:creationId xmlns:a16="http://schemas.microsoft.com/office/drawing/2014/main" id="{00000000-0008-0000-0100-00000B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72" name="Text Box 4">
          <a:extLst>
            <a:ext uri="{FF2B5EF4-FFF2-40B4-BE49-F238E27FC236}">
              <a16:creationId xmlns:a16="http://schemas.microsoft.com/office/drawing/2014/main" id="{00000000-0008-0000-0100-00000C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73" name="Text Box 5">
          <a:extLst>
            <a:ext uri="{FF2B5EF4-FFF2-40B4-BE49-F238E27FC236}">
              <a16:creationId xmlns:a16="http://schemas.microsoft.com/office/drawing/2014/main" id="{00000000-0008-0000-0100-00000D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00000000-0008-0000-0100-00000E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75" name="Text Box 2">
          <a:extLst>
            <a:ext uri="{FF2B5EF4-FFF2-40B4-BE49-F238E27FC236}">
              <a16:creationId xmlns:a16="http://schemas.microsoft.com/office/drawing/2014/main" id="{00000000-0008-0000-0100-00000F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76" name="Text Box 3">
          <a:extLst>
            <a:ext uri="{FF2B5EF4-FFF2-40B4-BE49-F238E27FC236}">
              <a16:creationId xmlns:a16="http://schemas.microsoft.com/office/drawing/2014/main" id="{00000000-0008-0000-0100-000010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77" name="Text Box 4">
          <a:extLst>
            <a:ext uri="{FF2B5EF4-FFF2-40B4-BE49-F238E27FC236}">
              <a16:creationId xmlns:a16="http://schemas.microsoft.com/office/drawing/2014/main" id="{00000000-0008-0000-0100-000011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00000000-0008-0000-0100-000012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79" name="Text Box 2">
          <a:extLst>
            <a:ext uri="{FF2B5EF4-FFF2-40B4-BE49-F238E27FC236}">
              <a16:creationId xmlns:a16="http://schemas.microsoft.com/office/drawing/2014/main" id="{00000000-0008-0000-0100-000013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80" name="Text Box 3">
          <a:extLst>
            <a:ext uri="{FF2B5EF4-FFF2-40B4-BE49-F238E27FC236}">
              <a16:creationId xmlns:a16="http://schemas.microsoft.com/office/drawing/2014/main" id="{00000000-0008-0000-0100-000014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81" name="Text Box 4">
          <a:extLst>
            <a:ext uri="{FF2B5EF4-FFF2-40B4-BE49-F238E27FC236}">
              <a16:creationId xmlns:a16="http://schemas.microsoft.com/office/drawing/2014/main" id="{00000000-0008-0000-0100-000015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82" name="Text Box 5">
          <a:extLst>
            <a:ext uri="{FF2B5EF4-FFF2-40B4-BE49-F238E27FC236}">
              <a16:creationId xmlns:a16="http://schemas.microsoft.com/office/drawing/2014/main" id="{00000000-0008-0000-0100-000016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00000000-0008-0000-0100-00001723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00000000-0008-0000-0100-00001823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985" name="Text Box 3">
          <a:extLst>
            <a:ext uri="{FF2B5EF4-FFF2-40B4-BE49-F238E27FC236}">
              <a16:creationId xmlns:a16="http://schemas.microsoft.com/office/drawing/2014/main" id="{00000000-0008-0000-0100-00001923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986" name="Text Box 4">
          <a:extLst>
            <a:ext uri="{FF2B5EF4-FFF2-40B4-BE49-F238E27FC236}">
              <a16:creationId xmlns:a16="http://schemas.microsoft.com/office/drawing/2014/main" id="{00000000-0008-0000-0100-00001A23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8987" name="Text Box 5">
          <a:extLst>
            <a:ext uri="{FF2B5EF4-FFF2-40B4-BE49-F238E27FC236}">
              <a16:creationId xmlns:a16="http://schemas.microsoft.com/office/drawing/2014/main" id="{00000000-0008-0000-0100-00001B23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8988" name="Text Box 16">
          <a:extLst>
            <a:ext uri="{FF2B5EF4-FFF2-40B4-BE49-F238E27FC236}">
              <a16:creationId xmlns:a16="http://schemas.microsoft.com/office/drawing/2014/main" id="{00000000-0008-0000-0100-00001C230000}"/>
            </a:ext>
          </a:extLst>
        </xdr:cNvPr>
        <xdr:cNvSpPr txBox="1">
          <a:spLocks noChangeArrowheads="1"/>
        </xdr:cNvSpPr>
      </xdr:nvSpPr>
      <xdr:spPr bwMode="auto">
        <a:xfrm>
          <a:off x="800100" y="219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00000000-0008-0000-0100-00001D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id="{00000000-0008-0000-0100-00001E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91" name="Text Box 3">
          <a:extLst>
            <a:ext uri="{FF2B5EF4-FFF2-40B4-BE49-F238E27FC236}">
              <a16:creationId xmlns:a16="http://schemas.microsoft.com/office/drawing/2014/main" id="{00000000-0008-0000-0100-00001F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92" name="Text Box 4">
          <a:extLst>
            <a:ext uri="{FF2B5EF4-FFF2-40B4-BE49-F238E27FC236}">
              <a16:creationId xmlns:a16="http://schemas.microsoft.com/office/drawing/2014/main" id="{00000000-0008-0000-0100-000020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93" name="Text Box 5">
          <a:extLst>
            <a:ext uri="{FF2B5EF4-FFF2-40B4-BE49-F238E27FC236}">
              <a16:creationId xmlns:a16="http://schemas.microsoft.com/office/drawing/2014/main" id="{00000000-0008-0000-0100-000021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994" name="Text Box 16">
          <a:extLst>
            <a:ext uri="{FF2B5EF4-FFF2-40B4-BE49-F238E27FC236}">
              <a16:creationId xmlns:a16="http://schemas.microsoft.com/office/drawing/2014/main" id="{00000000-0008-0000-0100-000022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00000000-0008-0000-0100-000023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96" name="Text Box 2">
          <a:extLst>
            <a:ext uri="{FF2B5EF4-FFF2-40B4-BE49-F238E27FC236}">
              <a16:creationId xmlns:a16="http://schemas.microsoft.com/office/drawing/2014/main" id="{00000000-0008-0000-0100-000024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97" name="Text Box 3">
          <a:extLst>
            <a:ext uri="{FF2B5EF4-FFF2-40B4-BE49-F238E27FC236}">
              <a16:creationId xmlns:a16="http://schemas.microsoft.com/office/drawing/2014/main" id="{00000000-0008-0000-0100-000025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8998" name="Text Box 4">
          <a:extLst>
            <a:ext uri="{FF2B5EF4-FFF2-40B4-BE49-F238E27FC236}">
              <a16:creationId xmlns:a16="http://schemas.microsoft.com/office/drawing/2014/main" id="{00000000-0008-0000-0100-000026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8999" name="Text Box 16">
          <a:extLst>
            <a:ext uri="{FF2B5EF4-FFF2-40B4-BE49-F238E27FC236}">
              <a16:creationId xmlns:a16="http://schemas.microsoft.com/office/drawing/2014/main" id="{00000000-0008-0000-0100-000027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00000000-0008-0000-0100-000028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01" name="Text Box 2">
          <a:extLst>
            <a:ext uri="{FF2B5EF4-FFF2-40B4-BE49-F238E27FC236}">
              <a16:creationId xmlns:a16="http://schemas.microsoft.com/office/drawing/2014/main" id="{00000000-0008-0000-0100-000029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02" name="Text Box 3">
          <a:extLst>
            <a:ext uri="{FF2B5EF4-FFF2-40B4-BE49-F238E27FC236}">
              <a16:creationId xmlns:a16="http://schemas.microsoft.com/office/drawing/2014/main" id="{00000000-0008-0000-0100-00002A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03" name="Text Box 4">
          <a:extLst>
            <a:ext uri="{FF2B5EF4-FFF2-40B4-BE49-F238E27FC236}">
              <a16:creationId xmlns:a16="http://schemas.microsoft.com/office/drawing/2014/main" id="{00000000-0008-0000-0100-00002B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04" name="Text Box 5">
          <a:extLst>
            <a:ext uri="{FF2B5EF4-FFF2-40B4-BE49-F238E27FC236}">
              <a16:creationId xmlns:a16="http://schemas.microsoft.com/office/drawing/2014/main" id="{00000000-0008-0000-0100-00002C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005" name="Text Box 16">
          <a:extLst>
            <a:ext uri="{FF2B5EF4-FFF2-40B4-BE49-F238E27FC236}">
              <a16:creationId xmlns:a16="http://schemas.microsoft.com/office/drawing/2014/main" id="{00000000-0008-0000-0100-00002D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00000000-0008-0000-0100-00002E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07" name="Text Box 2">
          <a:extLst>
            <a:ext uri="{FF2B5EF4-FFF2-40B4-BE49-F238E27FC236}">
              <a16:creationId xmlns:a16="http://schemas.microsoft.com/office/drawing/2014/main" id="{00000000-0008-0000-0100-00002F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08" name="Text Box 3">
          <a:extLst>
            <a:ext uri="{FF2B5EF4-FFF2-40B4-BE49-F238E27FC236}">
              <a16:creationId xmlns:a16="http://schemas.microsoft.com/office/drawing/2014/main" id="{00000000-0008-0000-0100-000030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00000000-0008-0000-0100-00003123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010" name="Text Box 2">
          <a:extLst>
            <a:ext uri="{FF2B5EF4-FFF2-40B4-BE49-F238E27FC236}">
              <a16:creationId xmlns:a16="http://schemas.microsoft.com/office/drawing/2014/main" id="{00000000-0008-0000-0100-00003223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011" name="Text Box 3">
          <a:extLst>
            <a:ext uri="{FF2B5EF4-FFF2-40B4-BE49-F238E27FC236}">
              <a16:creationId xmlns:a16="http://schemas.microsoft.com/office/drawing/2014/main" id="{00000000-0008-0000-0100-00003323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012" name="Text Box 4">
          <a:extLst>
            <a:ext uri="{FF2B5EF4-FFF2-40B4-BE49-F238E27FC236}">
              <a16:creationId xmlns:a16="http://schemas.microsoft.com/office/drawing/2014/main" id="{00000000-0008-0000-0100-000034230000}"/>
            </a:ext>
          </a:extLst>
        </xdr:cNvPr>
        <xdr:cNvSpPr txBox="1">
          <a:spLocks noChangeArrowheads="1"/>
        </xdr:cNvSpPr>
      </xdr:nvSpPr>
      <xdr:spPr bwMode="auto">
        <a:xfrm>
          <a:off x="428625" y="190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1162050</xdr:colOff>
      <xdr:row>3</xdr:row>
      <xdr:rowOff>114300</xdr:rowOff>
    </xdr:from>
    <xdr:ext cx="104775" cy="257175"/>
    <xdr:sp macro="" textlink="">
      <xdr:nvSpPr>
        <xdr:cNvPr id="9013" name="Text Box 16">
          <a:extLst>
            <a:ext uri="{FF2B5EF4-FFF2-40B4-BE49-F238E27FC236}">
              <a16:creationId xmlns:a16="http://schemas.microsoft.com/office/drawing/2014/main" id="{00000000-0008-0000-0100-000035230000}"/>
            </a:ext>
          </a:extLst>
        </xdr:cNvPr>
        <xdr:cNvSpPr txBox="1">
          <a:spLocks noChangeArrowheads="1"/>
        </xdr:cNvSpPr>
      </xdr:nvSpPr>
      <xdr:spPr bwMode="auto">
        <a:xfrm>
          <a:off x="1590675" y="5048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00000000-0008-0000-0100-000036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15" name="Text Box 2">
          <a:extLst>
            <a:ext uri="{FF2B5EF4-FFF2-40B4-BE49-F238E27FC236}">
              <a16:creationId xmlns:a16="http://schemas.microsoft.com/office/drawing/2014/main" id="{00000000-0008-0000-0100-000037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16" name="Text Box 3">
          <a:extLst>
            <a:ext uri="{FF2B5EF4-FFF2-40B4-BE49-F238E27FC236}">
              <a16:creationId xmlns:a16="http://schemas.microsoft.com/office/drawing/2014/main" id="{00000000-0008-0000-0100-000038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17" name="Text Box 4">
          <a:extLst>
            <a:ext uri="{FF2B5EF4-FFF2-40B4-BE49-F238E27FC236}">
              <a16:creationId xmlns:a16="http://schemas.microsoft.com/office/drawing/2014/main" id="{00000000-0008-0000-0100-000039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18" name="Text Box 5">
          <a:extLst>
            <a:ext uri="{FF2B5EF4-FFF2-40B4-BE49-F238E27FC236}">
              <a16:creationId xmlns:a16="http://schemas.microsoft.com/office/drawing/2014/main" id="{00000000-0008-0000-0100-00003A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019" name="Text Box 16">
          <a:extLst>
            <a:ext uri="{FF2B5EF4-FFF2-40B4-BE49-F238E27FC236}">
              <a16:creationId xmlns:a16="http://schemas.microsoft.com/office/drawing/2014/main" id="{00000000-0008-0000-0100-00003B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00000000-0008-0000-0100-00003C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21" name="Text Box 2">
          <a:extLst>
            <a:ext uri="{FF2B5EF4-FFF2-40B4-BE49-F238E27FC236}">
              <a16:creationId xmlns:a16="http://schemas.microsoft.com/office/drawing/2014/main" id="{00000000-0008-0000-0100-00003D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22" name="Text Box 3">
          <a:extLst>
            <a:ext uri="{FF2B5EF4-FFF2-40B4-BE49-F238E27FC236}">
              <a16:creationId xmlns:a16="http://schemas.microsoft.com/office/drawing/2014/main" id="{00000000-0008-0000-0100-00003E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23" name="Text Box 4">
          <a:extLst>
            <a:ext uri="{FF2B5EF4-FFF2-40B4-BE49-F238E27FC236}">
              <a16:creationId xmlns:a16="http://schemas.microsoft.com/office/drawing/2014/main" id="{00000000-0008-0000-0100-00003F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024" name="Text Box 16">
          <a:extLst>
            <a:ext uri="{FF2B5EF4-FFF2-40B4-BE49-F238E27FC236}">
              <a16:creationId xmlns:a16="http://schemas.microsoft.com/office/drawing/2014/main" id="{00000000-0008-0000-0100-000040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00000000-0008-0000-0100-000041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26" name="Text Box 2">
          <a:extLst>
            <a:ext uri="{FF2B5EF4-FFF2-40B4-BE49-F238E27FC236}">
              <a16:creationId xmlns:a16="http://schemas.microsoft.com/office/drawing/2014/main" id="{00000000-0008-0000-0100-000042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27" name="Text Box 3">
          <a:extLst>
            <a:ext uri="{FF2B5EF4-FFF2-40B4-BE49-F238E27FC236}">
              <a16:creationId xmlns:a16="http://schemas.microsoft.com/office/drawing/2014/main" id="{00000000-0008-0000-0100-000043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28" name="Text Box 4">
          <a:extLst>
            <a:ext uri="{FF2B5EF4-FFF2-40B4-BE49-F238E27FC236}">
              <a16:creationId xmlns:a16="http://schemas.microsoft.com/office/drawing/2014/main" id="{00000000-0008-0000-0100-000044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29" name="Text Box 5">
          <a:extLst>
            <a:ext uri="{FF2B5EF4-FFF2-40B4-BE49-F238E27FC236}">
              <a16:creationId xmlns:a16="http://schemas.microsoft.com/office/drawing/2014/main" id="{00000000-0008-0000-0100-000045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17</xdr:row>
      <xdr:rowOff>28575</xdr:rowOff>
    </xdr:from>
    <xdr:ext cx="104775" cy="257175"/>
    <xdr:sp macro="" textlink="">
      <xdr:nvSpPr>
        <xdr:cNvPr id="9030" name="Text Box 16">
          <a:extLst>
            <a:ext uri="{FF2B5EF4-FFF2-40B4-BE49-F238E27FC236}">
              <a16:creationId xmlns:a16="http://schemas.microsoft.com/office/drawing/2014/main" id="{00000000-0008-0000-0100-000046230000}"/>
            </a:ext>
          </a:extLst>
        </xdr:cNvPr>
        <xdr:cNvSpPr txBox="1">
          <a:spLocks noChangeArrowheads="1"/>
        </xdr:cNvSpPr>
      </xdr:nvSpPr>
      <xdr:spPr bwMode="auto">
        <a:xfrm>
          <a:off x="963385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105985</xdr:colOff>
      <xdr:row>17</xdr:row>
      <xdr:rowOff>96307</xdr:rowOff>
    </xdr:from>
    <xdr:ext cx="104775" cy="257175"/>
    <xdr:sp macro="" textlink="">
      <xdr:nvSpPr>
        <xdr:cNvPr id="9031" name="Text Box 16">
          <a:extLst>
            <a:ext uri="{FF2B5EF4-FFF2-40B4-BE49-F238E27FC236}">
              <a16:creationId xmlns:a16="http://schemas.microsoft.com/office/drawing/2014/main" id="{00000000-0008-0000-0100-000047230000}"/>
            </a:ext>
          </a:extLst>
        </xdr:cNvPr>
        <xdr:cNvSpPr txBox="1">
          <a:spLocks noChangeArrowheads="1"/>
        </xdr:cNvSpPr>
      </xdr:nvSpPr>
      <xdr:spPr bwMode="auto">
        <a:xfrm>
          <a:off x="534610" y="10583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00000000-0008-0000-0100-000048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33" name="Text Box 2">
          <a:extLst>
            <a:ext uri="{FF2B5EF4-FFF2-40B4-BE49-F238E27FC236}">
              <a16:creationId xmlns:a16="http://schemas.microsoft.com/office/drawing/2014/main" id="{00000000-0008-0000-0100-000049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34" name="Text Box 3">
          <a:extLst>
            <a:ext uri="{FF2B5EF4-FFF2-40B4-BE49-F238E27FC236}">
              <a16:creationId xmlns:a16="http://schemas.microsoft.com/office/drawing/2014/main" id="{00000000-0008-0000-0100-00004A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35" name="Text Box 4">
          <a:extLst>
            <a:ext uri="{FF2B5EF4-FFF2-40B4-BE49-F238E27FC236}">
              <a16:creationId xmlns:a16="http://schemas.microsoft.com/office/drawing/2014/main" id="{00000000-0008-0000-0100-00004B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00000000-0008-0000-0100-00004C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37" name="Text Box 2">
          <a:extLst>
            <a:ext uri="{FF2B5EF4-FFF2-40B4-BE49-F238E27FC236}">
              <a16:creationId xmlns:a16="http://schemas.microsoft.com/office/drawing/2014/main" id="{00000000-0008-0000-0100-00004D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38" name="Text Box 3">
          <a:extLst>
            <a:ext uri="{FF2B5EF4-FFF2-40B4-BE49-F238E27FC236}">
              <a16:creationId xmlns:a16="http://schemas.microsoft.com/office/drawing/2014/main" id="{00000000-0008-0000-0100-00004E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39" name="Text Box 4">
          <a:extLst>
            <a:ext uri="{FF2B5EF4-FFF2-40B4-BE49-F238E27FC236}">
              <a16:creationId xmlns:a16="http://schemas.microsoft.com/office/drawing/2014/main" id="{00000000-0008-0000-0100-00004F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40" name="Text Box 5">
          <a:extLst>
            <a:ext uri="{FF2B5EF4-FFF2-40B4-BE49-F238E27FC236}">
              <a16:creationId xmlns:a16="http://schemas.microsoft.com/office/drawing/2014/main" id="{00000000-0008-0000-0100-000050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41" name="Text Box 6">
          <a:extLst>
            <a:ext uri="{FF2B5EF4-FFF2-40B4-BE49-F238E27FC236}">
              <a16:creationId xmlns:a16="http://schemas.microsoft.com/office/drawing/2014/main" id="{00000000-0008-0000-0100-000051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17</xdr:row>
      <xdr:rowOff>28575</xdr:rowOff>
    </xdr:from>
    <xdr:ext cx="104775" cy="257175"/>
    <xdr:sp macro="" textlink="">
      <xdr:nvSpPr>
        <xdr:cNvPr id="9042" name="Text Box 16">
          <a:extLst>
            <a:ext uri="{FF2B5EF4-FFF2-40B4-BE49-F238E27FC236}">
              <a16:creationId xmlns:a16="http://schemas.microsoft.com/office/drawing/2014/main" id="{00000000-0008-0000-0100-000052230000}"/>
            </a:ext>
          </a:extLst>
        </xdr:cNvPr>
        <xdr:cNvSpPr txBox="1">
          <a:spLocks noChangeArrowheads="1"/>
        </xdr:cNvSpPr>
      </xdr:nvSpPr>
      <xdr:spPr bwMode="auto">
        <a:xfrm>
          <a:off x="1614828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043" name="Text Box 16">
          <a:extLst>
            <a:ext uri="{FF2B5EF4-FFF2-40B4-BE49-F238E27FC236}">
              <a16:creationId xmlns:a16="http://schemas.microsoft.com/office/drawing/2014/main" id="{00000000-0008-0000-0100-000053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9044" name="Text Box 5">
          <a:extLst>
            <a:ext uri="{FF2B5EF4-FFF2-40B4-BE49-F238E27FC236}">
              <a16:creationId xmlns:a16="http://schemas.microsoft.com/office/drawing/2014/main" id="{00000000-0008-0000-0100-000054230000}"/>
            </a:ext>
          </a:extLst>
        </xdr:cNvPr>
        <xdr:cNvSpPr txBox="1">
          <a:spLocks noChangeArrowheads="1"/>
        </xdr:cNvSpPr>
      </xdr:nvSpPr>
      <xdr:spPr bwMode="auto">
        <a:xfrm>
          <a:off x="447335" y="7613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00000000-0008-0000-0100-000055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46" name="Text Box 2">
          <a:extLst>
            <a:ext uri="{FF2B5EF4-FFF2-40B4-BE49-F238E27FC236}">
              <a16:creationId xmlns:a16="http://schemas.microsoft.com/office/drawing/2014/main" id="{00000000-0008-0000-0100-000056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47" name="Text Box 3">
          <a:extLst>
            <a:ext uri="{FF2B5EF4-FFF2-40B4-BE49-F238E27FC236}">
              <a16:creationId xmlns:a16="http://schemas.microsoft.com/office/drawing/2014/main" id="{00000000-0008-0000-0100-000057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48" name="Text Box 4">
          <a:extLst>
            <a:ext uri="{FF2B5EF4-FFF2-40B4-BE49-F238E27FC236}">
              <a16:creationId xmlns:a16="http://schemas.microsoft.com/office/drawing/2014/main" id="{00000000-0008-0000-0100-000058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49" name="Text Box 5">
          <a:extLst>
            <a:ext uri="{FF2B5EF4-FFF2-40B4-BE49-F238E27FC236}">
              <a16:creationId xmlns:a16="http://schemas.microsoft.com/office/drawing/2014/main" id="{00000000-0008-0000-0100-000059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00000000-0008-0000-0100-00005A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51" name="Text Box 2">
          <a:extLst>
            <a:ext uri="{FF2B5EF4-FFF2-40B4-BE49-F238E27FC236}">
              <a16:creationId xmlns:a16="http://schemas.microsoft.com/office/drawing/2014/main" id="{00000000-0008-0000-0100-00005B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52" name="Text Box 3">
          <a:extLst>
            <a:ext uri="{FF2B5EF4-FFF2-40B4-BE49-F238E27FC236}">
              <a16:creationId xmlns:a16="http://schemas.microsoft.com/office/drawing/2014/main" id="{00000000-0008-0000-0100-00005C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53" name="Text Box 4">
          <a:extLst>
            <a:ext uri="{FF2B5EF4-FFF2-40B4-BE49-F238E27FC236}">
              <a16:creationId xmlns:a16="http://schemas.microsoft.com/office/drawing/2014/main" id="{00000000-0008-0000-0100-00005D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11</xdr:row>
      <xdr:rowOff>95251</xdr:rowOff>
    </xdr:from>
    <xdr:ext cx="104775" cy="257175"/>
    <xdr:sp macro="" textlink="">
      <xdr:nvSpPr>
        <xdr:cNvPr id="9054" name="Text Box 7">
          <a:extLst>
            <a:ext uri="{FF2B5EF4-FFF2-40B4-BE49-F238E27FC236}">
              <a16:creationId xmlns:a16="http://schemas.microsoft.com/office/drawing/2014/main" id="{00000000-0008-0000-0100-00005E230000}"/>
            </a:ext>
          </a:extLst>
        </xdr:cNvPr>
        <xdr:cNvSpPr txBox="1">
          <a:spLocks noChangeArrowheads="1"/>
        </xdr:cNvSpPr>
      </xdr:nvSpPr>
      <xdr:spPr bwMode="auto">
        <a:xfrm>
          <a:off x="858951" y="239077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00000000-0008-0000-0100-00005F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56" name="Text Box 2">
          <a:extLst>
            <a:ext uri="{FF2B5EF4-FFF2-40B4-BE49-F238E27FC236}">
              <a16:creationId xmlns:a16="http://schemas.microsoft.com/office/drawing/2014/main" id="{00000000-0008-0000-0100-000060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57" name="Text Box 3">
          <a:extLst>
            <a:ext uri="{FF2B5EF4-FFF2-40B4-BE49-F238E27FC236}">
              <a16:creationId xmlns:a16="http://schemas.microsoft.com/office/drawing/2014/main" id="{00000000-0008-0000-0100-000061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17</xdr:row>
      <xdr:rowOff>122465</xdr:rowOff>
    </xdr:from>
    <xdr:ext cx="104775" cy="257175"/>
    <xdr:sp macro="" textlink="">
      <xdr:nvSpPr>
        <xdr:cNvPr id="9058" name="Text Box 3">
          <a:extLst>
            <a:ext uri="{FF2B5EF4-FFF2-40B4-BE49-F238E27FC236}">
              <a16:creationId xmlns:a16="http://schemas.microsoft.com/office/drawing/2014/main" id="{00000000-0008-0000-0100-000062230000}"/>
            </a:ext>
          </a:extLst>
        </xdr:cNvPr>
        <xdr:cNvSpPr txBox="1">
          <a:spLocks noChangeArrowheads="1"/>
        </xdr:cNvSpPr>
      </xdr:nvSpPr>
      <xdr:spPr bwMode="auto">
        <a:xfrm>
          <a:off x="442232" y="108449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00000000-0008-0000-0100-000063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60" name="Text Box 2">
          <a:extLst>
            <a:ext uri="{FF2B5EF4-FFF2-40B4-BE49-F238E27FC236}">
              <a16:creationId xmlns:a16="http://schemas.microsoft.com/office/drawing/2014/main" id="{00000000-0008-0000-0100-000064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61" name="Text Box 3">
          <a:extLst>
            <a:ext uri="{FF2B5EF4-FFF2-40B4-BE49-F238E27FC236}">
              <a16:creationId xmlns:a16="http://schemas.microsoft.com/office/drawing/2014/main" id="{00000000-0008-0000-0100-000065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62" name="Text Box 4">
          <a:extLst>
            <a:ext uri="{FF2B5EF4-FFF2-40B4-BE49-F238E27FC236}">
              <a16:creationId xmlns:a16="http://schemas.microsoft.com/office/drawing/2014/main" id="{00000000-0008-0000-0100-000066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63" name="Text Box 5">
          <a:extLst>
            <a:ext uri="{FF2B5EF4-FFF2-40B4-BE49-F238E27FC236}">
              <a16:creationId xmlns:a16="http://schemas.microsoft.com/office/drawing/2014/main" id="{00000000-0008-0000-0100-000067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64" name="Text Box 6">
          <a:extLst>
            <a:ext uri="{FF2B5EF4-FFF2-40B4-BE49-F238E27FC236}">
              <a16:creationId xmlns:a16="http://schemas.microsoft.com/office/drawing/2014/main" id="{00000000-0008-0000-0100-000068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9065" name="Text Box 16">
          <a:extLst>
            <a:ext uri="{FF2B5EF4-FFF2-40B4-BE49-F238E27FC236}">
              <a16:creationId xmlns:a16="http://schemas.microsoft.com/office/drawing/2014/main" id="{00000000-0008-0000-0100-000069230000}"/>
            </a:ext>
          </a:extLst>
        </xdr:cNvPr>
        <xdr:cNvSpPr txBox="1">
          <a:spLocks noChangeArrowheads="1"/>
        </xdr:cNvSpPr>
      </xdr:nvSpPr>
      <xdr:spPr bwMode="auto">
        <a:xfrm>
          <a:off x="80010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00000000-0008-0000-0100-00006A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67" name="Text Box 2">
          <a:extLst>
            <a:ext uri="{FF2B5EF4-FFF2-40B4-BE49-F238E27FC236}">
              <a16:creationId xmlns:a16="http://schemas.microsoft.com/office/drawing/2014/main" id="{00000000-0008-0000-0100-00006B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68" name="Text Box 3">
          <a:extLst>
            <a:ext uri="{FF2B5EF4-FFF2-40B4-BE49-F238E27FC236}">
              <a16:creationId xmlns:a16="http://schemas.microsoft.com/office/drawing/2014/main" id="{00000000-0008-0000-0100-00006C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69" name="Text Box 4">
          <a:extLst>
            <a:ext uri="{FF2B5EF4-FFF2-40B4-BE49-F238E27FC236}">
              <a16:creationId xmlns:a16="http://schemas.microsoft.com/office/drawing/2014/main" id="{00000000-0008-0000-0100-00006D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70" name="Text Box 5">
          <a:extLst>
            <a:ext uri="{FF2B5EF4-FFF2-40B4-BE49-F238E27FC236}">
              <a16:creationId xmlns:a16="http://schemas.microsoft.com/office/drawing/2014/main" id="{00000000-0008-0000-0100-00006E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00000000-0008-0000-0100-00006F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72" name="Text Box 2">
          <a:extLst>
            <a:ext uri="{FF2B5EF4-FFF2-40B4-BE49-F238E27FC236}">
              <a16:creationId xmlns:a16="http://schemas.microsoft.com/office/drawing/2014/main" id="{00000000-0008-0000-0100-000070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073" name="Text Box 3">
          <a:extLst>
            <a:ext uri="{FF2B5EF4-FFF2-40B4-BE49-F238E27FC236}">
              <a16:creationId xmlns:a16="http://schemas.microsoft.com/office/drawing/2014/main" id="{00000000-0008-0000-0100-000071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00000000-0008-0000-0100-000072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9075" name="Text Box 16">
          <a:extLst>
            <a:ext uri="{FF2B5EF4-FFF2-40B4-BE49-F238E27FC236}">
              <a16:creationId xmlns:a16="http://schemas.microsoft.com/office/drawing/2014/main" id="{00000000-0008-0000-0100-00007323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9076" name="Text Box 5">
          <a:extLst>
            <a:ext uri="{FF2B5EF4-FFF2-40B4-BE49-F238E27FC236}">
              <a16:creationId xmlns:a16="http://schemas.microsoft.com/office/drawing/2014/main" id="{00000000-0008-0000-0100-00007423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9077" name="Text Box 16">
          <a:extLst>
            <a:ext uri="{FF2B5EF4-FFF2-40B4-BE49-F238E27FC236}">
              <a16:creationId xmlns:a16="http://schemas.microsoft.com/office/drawing/2014/main" id="{00000000-0008-0000-0100-00007523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9078" name="Text Box 5">
          <a:extLst>
            <a:ext uri="{FF2B5EF4-FFF2-40B4-BE49-F238E27FC236}">
              <a16:creationId xmlns:a16="http://schemas.microsoft.com/office/drawing/2014/main" id="{00000000-0008-0000-0100-00007623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00000000-0008-0000-0100-000077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080" name="Text Box 2">
          <a:extLst>
            <a:ext uri="{FF2B5EF4-FFF2-40B4-BE49-F238E27FC236}">
              <a16:creationId xmlns:a16="http://schemas.microsoft.com/office/drawing/2014/main" id="{00000000-0008-0000-0100-000078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081" name="Text Box 3">
          <a:extLst>
            <a:ext uri="{FF2B5EF4-FFF2-40B4-BE49-F238E27FC236}">
              <a16:creationId xmlns:a16="http://schemas.microsoft.com/office/drawing/2014/main" id="{00000000-0008-0000-0100-000079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082" name="Text Box 4">
          <a:extLst>
            <a:ext uri="{FF2B5EF4-FFF2-40B4-BE49-F238E27FC236}">
              <a16:creationId xmlns:a16="http://schemas.microsoft.com/office/drawing/2014/main" id="{00000000-0008-0000-0100-00007A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083" name="Text Box 5">
          <a:extLst>
            <a:ext uri="{FF2B5EF4-FFF2-40B4-BE49-F238E27FC236}">
              <a16:creationId xmlns:a16="http://schemas.microsoft.com/office/drawing/2014/main" id="{00000000-0008-0000-0100-00007B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00000000-0008-0000-0100-00007C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085" name="Text Box 2">
          <a:extLst>
            <a:ext uri="{FF2B5EF4-FFF2-40B4-BE49-F238E27FC236}">
              <a16:creationId xmlns:a16="http://schemas.microsoft.com/office/drawing/2014/main" id="{00000000-0008-0000-0100-00007D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086" name="Text Box 3">
          <a:extLst>
            <a:ext uri="{FF2B5EF4-FFF2-40B4-BE49-F238E27FC236}">
              <a16:creationId xmlns:a16="http://schemas.microsoft.com/office/drawing/2014/main" id="{00000000-0008-0000-0100-00007E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087" name="Text Box 4">
          <a:extLst>
            <a:ext uri="{FF2B5EF4-FFF2-40B4-BE49-F238E27FC236}">
              <a16:creationId xmlns:a16="http://schemas.microsoft.com/office/drawing/2014/main" id="{00000000-0008-0000-0100-00007F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00000000-0008-0000-0100-000080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89" name="Text Box 2">
          <a:extLst>
            <a:ext uri="{FF2B5EF4-FFF2-40B4-BE49-F238E27FC236}">
              <a16:creationId xmlns:a16="http://schemas.microsoft.com/office/drawing/2014/main" id="{00000000-0008-0000-0100-000081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90" name="Text Box 3">
          <a:extLst>
            <a:ext uri="{FF2B5EF4-FFF2-40B4-BE49-F238E27FC236}">
              <a16:creationId xmlns:a16="http://schemas.microsoft.com/office/drawing/2014/main" id="{00000000-0008-0000-0100-000082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91" name="Text Box 4">
          <a:extLst>
            <a:ext uri="{FF2B5EF4-FFF2-40B4-BE49-F238E27FC236}">
              <a16:creationId xmlns:a16="http://schemas.microsoft.com/office/drawing/2014/main" id="{00000000-0008-0000-0100-000083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092" name="Text Box 5">
          <a:extLst>
            <a:ext uri="{FF2B5EF4-FFF2-40B4-BE49-F238E27FC236}">
              <a16:creationId xmlns:a16="http://schemas.microsoft.com/office/drawing/2014/main" id="{00000000-0008-0000-0100-000084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0000000-0008-0000-0100-000085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94" name="Text Box 2">
          <a:extLst>
            <a:ext uri="{FF2B5EF4-FFF2-40B4-BE49-F238E27FC236}">
              <a16:creationId xmlns:a16="http://schemas.microsoft.com/office/drawing/2014/main" id="{00000000-0008-0000-0100-000086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95" name="Text Box 3">
          <a:extLst>
            <a:ext uri="{FF2B5EF4-FFF2-40B4-BE49-F238E27FC236}">
              <a16:creationId xmlns:a16="http://schemas.microsoft.com/office/drawing/2014/main" id="{00000000-0008-0000-0100-000087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96" name="Text Box 4">
          <a:extLst>
            <a:ext uri="{FF2B5EF4-FFF2-40B4-BE49-F238E27FC236}">
              <a16:creationId xmlns:a16="http://schemas.microsoft.com/office/drawing/2014/main" id="{00000000-0008-0000-0100-000088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097" name="Text Box 5">
          <a:extLst>
            <a:ext uri="{FF2B5EF4-FFF2-40B4-BE49-F238E27FC236}">
              <a16:creationId xmlns:a16="http://schemas.microsoft.com/office/drawing/2014/main" id="{00000000-0008-0000-0100-000089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00000000-0008-0000-0100-00008A23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099" name="Text Box 2">
          <a:extLst>
            <a:ext uri="{FF2B5EF4-FFF2-40B4-BE49-F238E27FC236}">
              <a16:creationId xmlns:a16="http://schemas.microsoft.com/office/drawing/2014/main" id="{00000000-0008-0000-0100-00008B23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0" name="Text Box 3">
          <a:extLst>
            <a:ext uri="{FF2B5EF4-FFF2-40B4-BE49-F238E27FC236}">
              <a16:creationId xmlns:a16="http://schemas.microsoft.com/office/drawing/2014/main" id="{00000000-0008-0000-0100-00008C23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1" name="Text Box 4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2" name="Text Box 5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103" name="Text Box 6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SpPr txBox="1">
          <a:spLocks noChangeArrowheads="1"/>
        </xdr:cNvSpPr>
      </xdr:nvSpPr>
      <xdr:spPr bwMode="auto">
        <a:xfrm>
          <a:off x="428625" y="2105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05" name="Text Box 2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06" name="Text Box 3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07" name="Text Box 4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08" name="Text Box 5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109" name="Text Box 16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11" name="Text Box 2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12" name="Text Box 3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13" name="Text Box 4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114" name="Text Box 16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16" name="Text Box 2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17" name="Text Box 3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18" name="Text Box 4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19" name="Text Box 5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120" name="Text Box 16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23" name="Text Box 3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17</xdr:row>
      <xdr:rowOff>130968</xdr:rowOff>
    </xdr:from>
    <xdr:ext cx="104775" cy="257175"/>
    <xdr:sp macro="" textlink="">
      <xdr:nvSpPr>
        <xdr:cNvPr id="9124" name="Text Box 4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SpPr txBox="1">
          <a:spLocks noChangeArrowheads="1"/>
        </xdr:cNvSpPr>
      </xdr:nvSpPr>
      <xdr:spPr bwMode="auto">
        <a:xfrm>
          <a:off x="440531" y="10929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9126" name="Text Box 16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SpPr txBox="1">
          <a:spLocks noChangeArrowheads="1"/>
        </xdr:cNvSpPr>
      </xdr:nvSpPr>
      <xdr:spPr bwMode="auto">
        <a:xfrm>
          <a:off x="800100" y="1181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28" name="Text Box 2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29" name="Text Box 3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30" name="Text Box 4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31" name="Text Box 5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132" name="Text Box 16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34" name="Text Box 2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35" name="Text Box 3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36" name="Text Box 4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38" name="Text Box 2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39" name="Text Box 3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40" name="Text Box 4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41" name="Text Box 5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17</xdr:row>
      <xdr:rowOff>130968</xdr:rowOff>
    </xdr:from>
    <xdr:ext cx="104775" cy="257175"/>
    <xdr:sp macro="" textlink="">
      <xdr:nvSpPr>
        <xdr:cNvPr id="9142" name="Text Box 4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SpPr txBox="1">
          <a:spLocks noChangeArrowheads="1"/>
        </xdr:cNvSpPr>
      </xdr:nvSpPr>
      <xdr:spPr bwMode="auto">
        <a:xfrm>
          <a:off x="440531" y="10929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44" name="Text Box 2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45" name="Text Box 3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46" name="Text Box 4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47" name="Text Box 5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91168</xdr:colOff>
      <xdr:row>17</xdr:row>
      <xdr:rowOff>149225</xdr:rowOff>
    </xdr:from>
    <xdr:ext cx="104775" cy="257175"/>
    <xdr:sp macro="" textlink="">
      <xdr:nvSpPr>
        <xdr:cNvPr id="9148" name="Text Box 16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SpPr txBox="1">
          <a:spLocks noChangeArrowheads="1"/>
        </xdr:cNvSpPr>
      </xdr:nvSpPr>
      <xdr:spPr bwMode="auto">
        <a:xfrm>
          <a:off x="519793" y="1111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50" name="Text Box 2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51" name="Text Box 3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52" name="Text Box 4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54" name="Text Box 2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55" name="Text Box 3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156" name="Text Box 4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58" name="Text Box 2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59" name="Text Box 3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60" name="Text Box 4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61" name="Text Box 5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62" name="Text Box 6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163" name="Text Box 16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9164" name="Text Box 5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SpPr txBox="1">
          <a:spLocks noChangeArrowheads="1"/>
        </xdr:cNvSpPr>
      </xdr:nvSpPr>
      <xdr:spPr bwMode="auto">
        <a:xfrm>
          <a:off x="447335" y="7613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66" name="Text Box 2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67" name="Text Box 3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68" name="Text Box 4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69" name="Text Box 5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71" name="Text Box 2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72" name="Text Box 3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173" name="Text Box 4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75" name="Text Box 2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76" name="Text Box 3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78" name="Text Box 2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79" name="Text Box 3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80" name="Text Box 4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81" name="Text Box 5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82" name="Text Box 6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9183" name="Text Box 16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SpPr txBox="1">
          <a:spLocks noChangeArrowheads="1"/>
        </xdr:cNvSpPr>
      </xdr:nvSpPr>
      <xdr:spPr bwMode="auto">
        <a:xfrm>
          <a:off x="80010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85" name="Text Box 2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86" name="Text Box 3">
          <a:extLst>
            <a:ext uri="{FF2B5EF4-FFF2-40B4-BE49-F238E27FC236}">
              <a16:creationId xmlns:a16="http://schemas.microsoft.com/office/drawing/2014/main" id="{00000000-0008-0000-0100-0000E2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87" name="Text Box 4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88" name="Text Box 5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90" name="Text Box 2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91" name="Text Box 3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192" name="Text Box 4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9194" name="Text Box 16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9195" name="Text Box 5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9196" name="Text Box 16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9197" name="Text Box 5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SpPr txBox="1">
          <a:spLocks noChangeArrowheads="1"/>
        </xdr:cNvSpPr>
      </xdr:nvSpPr>
      <xdr:spPr bwMode="auto">
        <a:xfrm>
          <a:off x="345282" y="10334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199" name="Text Box 2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00" name="Text Box 3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01" name="Text Box 4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02" name="Text Box 5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04" name="Text Box 2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05" name="Text Box 3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06" name="Text Box 4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08" name="Text Box 2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09" name="Text Box 3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10" name="Text Box 4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11" name="Text Box 5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13" name="Text Box 2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14" name="Text Box 3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15" name="Text Box 4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16" name="Text Box 5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217" name="Text Box 16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19" name="Text Box 2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20" name="Text Box 3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21" name="Text Box 4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222" name="Text Box 16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24" name="Text Box 2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25" name="Text Box 3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26" name="Text Box 4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27" name="Text Box 5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228" name="Text Box 16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30" name="Text Box 2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31" name="Text Box 3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33" name="Text Box 2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34" name="Text Box 3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35" name="Text Box 4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36" name="Text Box 5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237" name="Text Box 16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40" name="Text Box 3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41" name="Text Box 4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242" name="Text Box 16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>
          <a:spLocks noChangeArrowheads="1"/>
        </xdr:cNvSpPr>
      </xdr:nvSpPr>
      <xdr:spPr bwMode="auto">
        <a:xfrm>
          <a:off x="800100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44" name="Text Box 2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45" name="Text Box 3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46" name="Text Box 4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47" name="Text Box 5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17</xdr:row>
      <xdr:rowOff>28575</xdr:rowOff>
    </xdr:from>
    <xdr:ext cx="104775" cy="257175"/>
    <xdr:sp macro="" textlink="">
      <xdr:nvSpPr>
        <xdr:cNvPr id="9248" name="Text Box 16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>
          <a:spLocks noChangeArrowheads="1"/>
        </xdr:cNvSpPr>
      </xdr:nvSpPr>
      <xdr:spPr bwMode="auto">
        <a:xfrm>
          <a:off x="963385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17</xdr:row>
      <xdr:rowOff>28575</xdr:rowOff>
    </xdr:from>
    <xdr:ext cx="104775" cy="257175"/>
    <xdr:sp macro="" textlink="">
      <xdr:nvSpPr>
        <xdr:cNvPr id="9249" name="Text Box 16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>
          <a:spLocks noChangeArrowheads="1"/>
        </xdr:cNvSpPr>
      </xdr:nvSpPr>
      <xdr:spPr bwMode="auto">
        <a:xfrm>
          <a:off x="500743" y="990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51" name="Text Box 2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52" name="Text Box 3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53" name="Text Box 4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55" name="Text Box 2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56" name="Text Box 3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57" name="Text Box 4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58" name="Text Box 5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59" name="Text Box 6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9260" name="Text Box 16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>
          <a:spLocks noChangeArrowheads="1"/>
        </xdr:cNvSpPr>
      </xdr:nvSpPr>
      <xdr:spPr bwMode="auto">
        <a:xfrm>
          <a:off x="800100" y="80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62" name="Text Box 2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63" name="Text Box 3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64" name="Text Box 4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65" name="Text Box 5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67" name="Text Box 2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68" name="Text Box 3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69" name="Text Box 4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17</xdr:row>
      <xdr:rowOff>122465</xdr:rowOff>
    </xdr:from>
    <xdr:ext cx="104775" cy="257175"/>
    <xdr:sp macro="" textlink="">
      <xdr:nvSpPr>
        <xdr:cNvPr id="9270" name="Text Box 3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>
          <a:spLocks noChangeArrowheads="1"/>
        </xdr:cNvSpPr>
      </xdr:nvSpPr>
      <xdr:spPr bwMode="auto">
        <a:xfrm>
          <a:off x="442232" y="108449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9272" name="Text Box 16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>
          <a:spLocks noChangeArrowheads="1"/>
        </xdr:cNvSpPr>
      </xdr:nvSpPr>
      <xdr:spPr bwMode="auto">
        <a:xfrm>
          <a:off x="80010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15</xdr:row>
      <xdr:rowOff>71437</xdr:rowOff>
    </xdr:from>
    <xdr:ext cx="104775" cy="257175"/>
    <xdr:sp macro="" textlink="">
      <xdr:nvSpPr>
        <xdr:cNvPr id="9273" name="Text Box 5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>
          <a:spLocks noChangeArrowheads="1"/>
        </xdr:cNvSpPr>
      </xdr:nvSpPr>
      <xdr:spPr bwMode="auto">
        <a:xfrm>
          <a:off x="345282" y="842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9274" name="Text Box 16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>
          <a:spLocks noChangeArrowheads="1"/>
        </xdr:cNvSpPr>
      </xdr:nvSpPr>
      <xdr:spPr bwMode="auto">
        <a:xfrm>
          <a:off x="800100" y="609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15</xdr:row>
      <xdr:rowOff>71437</xdr:rowOff>
    </xdr:from>
    <xdr:ext cx="104775" cy="257175"/>
    <xdr:sp macro="" textlink="">
      <xdr:nvSpPr>
        <xdr:cNvPr id="9275" name="Text Box 5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>
          <a:spLocks noChangeArrowheads="1"/>
        </xdr:cNvSpPr>
      </xdr:nvSpPr>
      <xdr:spPr bwMode="auto">
        <a:xfrm>
          <a:off x="345282" y="842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277" name="Text Box 2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278" name="Text Box 3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279" name="Text Box 4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280" name="Text Box 5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282" name="Text Box 2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283" name="Text Box 3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284" name="Text Box 4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>
          <a:spLocks noChangeArrowheads="1"/>
        </xdr:cNvSpPr>
      </xdr:nvSpPr>
      <xdr:spPr bwMode="auto">
        <a:xfrm>
          <a:off x="428625" y="581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86" name="Text Box 2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87" name="Text Box 3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88" name="Text Box 4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289" name="Text Box 5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>
          <a:spLocks noChangeArrowheads="1"/>
        </xdr:cNvSpPr>
      </xdr:nvSpPr>
      <xdr:spPr bwMode="auto">
        <a:xfrm>
          <a:off x="428625" y="771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91" name="Text Box 2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92" name="Text Box 3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93" name="Text Box 4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294" name="Text Box 5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>
          <a:spLocks noChangeArrowheads="1"/>
        </xdr:cNvSpPr>
      </xdr:nvSpPr>
      <xdr:spPr bwMode="auto">
        <a:xfrm>
          <a:off x="428625" y="96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296" name="Text Box 2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297" name="Text Box 3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298" name="Text Box 4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299" name="Text Box 5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9300" name="Text Box 5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>
          <a:spLocks noChangeArrowheads="1"/>
        </xdr:cNvSpPr>
      </xdr:nvSpPr>
      <xdr:spPr bwMode="auto">
        <a:xfrm>
          <a:off x="345282" y="1223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302" name="Text Box 2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303" name="Text Box 3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304" name="Text Box 4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305" name="Text Box 5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>
          <a:spLocks noChangeArrowheads="1"/>
        </xdr:cNvSpPr>
      </xdr:nvSpPr>
      <xdr:spPr bwMode="auto">
        <a:xfrm>
          <a:off x="428625" y="1533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5</xdr:row>
      <xdr:rowOff>108857</xdr:rowOff>
    </xdr:from>
    <xdr:ext cx="104775" cy="2571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>
          <a:spLocks noChangeArrowheads="1"/>
        </xdr:cNvSpPr>
      </xdr:nvSpPr>
      <xdr:spPr bwMode="auto">
        <a:xfrm>
          <a:off x="945696" y="221388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21</xdr:row>
      <xdr:rowOff>137432</xdr:rowOff>
    </xdr:from>
    <xdr:ext cx="104775" cy="257175"/>
    <xdr:sp macro="" textlink="">
      <xdr:nvSpPr>
        <xdr:cNvPr id="9307" name="Text Box 16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>
          <a:spLocks noChangeArrowheads="1"/>
        </xdr:cNvSpPr>
      </xdr:nvSpPr>
      <xdr:spPr bwMode="auto">
        <a:xfrm>
          <a:off x="854528" y="18614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9308" name="Text Box 5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>
          <a:spLocks noChangeArrowheads="1"/>
        </xdr:cNvSpPr>
      </xdr:nvSpPr>
      <xdr:spPr bwMode="auto">
        <a:xfrm>
          <a:off x="345282" y="122396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9310" name="Text Box 2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9311" name="Text Box 3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9312" name="Text Box 4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9313" name="Text Box 5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15" name="Text Box 2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16" name="Text Box 3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17" name="Text Box 4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318" name="Text Box 5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 txBox="1">
          <a:spLocks noChangeArrowheads="1"/>
        </xdr:cNvSpPr>
      </xdr:nvSpPr>
      <xdr:spPr bwMode="auto">
        <a:xfrm>
          <a:off x="428625" y="1152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4</xdr:row>
      <xdr:rowOff>95251</xdr:rowOff>
    </xdr:from>
    <xdr:ext cx="104775" cy="257175"/>
    <xdr:sp macro="" textlink="">
      <xdr:nvSpPr>
        <xdr:cNvPr id="9319" name="Text Box 7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>
          <a:spLocks noChangeArrowheads="1"/>
        </xdr:cNvSpPr>
      </xdr:nvSpPr>
      <xdr:spPr bwMode="auto">
        <a:xfrm>
          <a:off x="858951" y="200977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9321" name="Text Box 2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9322" name="Text Box 3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9323" name="Text Box 4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9324" name="Text Box 5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9325" name="Text Box 6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>
          <a:spLocks noChangeArrowheads="1"/>
        </xdr:cNvSpPr>
      </xdr:nvSpPr>
      <xdr:spPr bwMode="auto">
        <a:xfrm>
          <a:off x="428625" y="1724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28" name="Text Box 3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29" name="Text Box 4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30" name="Text Box 5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31" name="Text Box 6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32" name="Text Box 7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33" name="Text Box 8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34" name="Text Box 9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35" name="Text Box 10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36" name="Text Box 11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37" name="Text Box 12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38" name="Text Box 13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106680" cy="259080"/>
    <xdr:sp macro="" textlink="">
      <xdr:nvSpPr>
        <xdr:cNvPr id="9339" name="Text Box 14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>
          <a:spLocks noChangeArrowheads="1"/>
        </xdr:cNvSpPr>
      </xdr:nvSpPr>
      <xdr:spPr bwMode="auto">
        <a:xfrm>
          <a:off x="428625" y="3057525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9341" name="Text Box 2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9342" name="Text Box 3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9343" name="Text Box 4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9344" name="Text Box 5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>
          <a:spLocks noChangeArrowheads="1"/>
        </xdr:cNvSpPr>
      </xdr:nvSpPr>
      <xdr:spPr bwMode="auto">
        <a:xfrm>
          <a:off x="428625" y="4400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</xdr:colOff>
      <xdr:row>38</xdr:row>
      <xdr:rowOff>60960</xdr:rowOff>
    </xdr:from>
    <xdr:ext cx="104775" cy="2571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>
          <a:spLocks noChangeArrowheads="1"/>
        </xdr:cNvSpPr>
      </xdr:nvSpPr>
      <xdr:spPr bwMode="auto">
        <a:xfrm>
          <a:off x="451485" y="44615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1554480</xdr:colOff>
      <xdr:row>39</xdr:row>
      <xdr:rowOff>68580</xdr:rowOff>
    </xdr:from>
    <xdr:ext cx="104775" cy="257175"/>
    <xdr:sp macro="" textlink="">
      <xdr:nvSpPr>
        <xdr:cNvPr id="9346" name="Text Box 2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>
          <a:spLocks noChangeArrowheads="1"/>
        </xdr:cNvSpPr>
      </xdr:nvSpPr>
      <xdr:spPr bwMode="auto">
        <a:xfrm>
          <a:off x="1983105" y="46596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9348" name="Text Box 2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9349" name="Text Box 3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9350" name="Text Box 4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9351" name="Text Box 5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9352" name="Text Box 6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54" name="Text Box 2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55" name="Text Box 3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56" name="Text Box 4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57" name="Text Box 5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58" name="Text Box 6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59" name="Text Box 7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60" name="Text Box 8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61" name="Text Box 9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62" name="Text Box 10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63" name="Text Box 11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64" name="Text Box 12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65" name="Text Box 13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9366" name="Text Box 14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428625" y="5353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3558540</xdr:colOff>
      <xdr:row>30</xdr:row>
      <xdr:rowOff>121920</xdr:rowOff>
    </xdr:from>
    <xdr:ext cx="106680" cy="259080"/>
    <xdr:sp macro="" textlink="">
      <xdr:nvSpPr>
        <xdr:cNvPr id="9367" name="Text Box 15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4168140" y="43053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69" name="Text Box 2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70" name="Text Box 3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71" name="Text Box 4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72" name="Text Box 5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73" name="Text Box 6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75" name="Text Box 2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76" name="Text Box 3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77" name="Text Box 4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78" name="Text Box 5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8</xdr:row>
      <xdr:rowOff>0</xdr:rowOff>
    </xdr:from>
    <xdr:ext cx="104775" cy="257175"/>
    <xdr:sp macro="" textlink="">
      <xdr:nvSpPr>
        <xdr:cNvPr id="9379" name="Text Box 16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800100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81" name="Text Box 2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82" name="Text Box 3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83" name="Text Box 4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424815</xdr:colOff>
      <xdr:row>8</xdr:row>
      <xdr:rowOff>175260</xdr:rowOff>
    </xdr:from>
    <xdr:ext cx="104775" cy="257175"/>
    <xdr:sp macro="" textlink="">
      <xdr:nvSpPr>
        <xdr:cNvPr id="9384" name="Text Box 16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853440" y="649033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104775" cy="257175"/>
    <xdr:sp macro="" textlink="">
      <xdr:nvSpPr>
        <xdr:cNvPr id="9386" name="Text Box 2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428625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8</xdr:row>
      <xdr:rowOff>0</xdr:rowOff>
    </xdr:from>
    <xdr:ext cx="104775" cy="257175"/>
    <xdr:sp macro="" textlink="">
      <xdr:nvSpPr>
        <xdr:cNvPr id="9387" name="Text Box 16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>
          <a:spLocks noChangeArrowheads="1"/>
        </xdr:cNvSpPr>
      </xdr:nvSpPr>
      <xdr:spPr bwMode="auto">
        <a:xfrm>
          <a:off x="1614828" y="631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390" name="Text Box 3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391" name="Text Box 4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392" name="Text Box 5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9394" name="Text Box 2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9395" name="Text Box 3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9396" name="Text Box 4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9397" name="Text Box 5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9399" name="Text Box 2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>
          <a:spLocks noChangeArrowheads="1"/>
        </xdr:cNvSpPr>
      </xdr:nvSpPr>
      <xdr:spPr bwMode="auto">
        <a:xfrm>
          <a:off x="428625" y="6886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9401" name="Text Box 2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9402" name="Text Box 3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9403" name="Text Box 4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9404" name="Text Box 5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>
          <a:spLocks noChangeArrowheads="1"/>
        </xdr:cNvSpPr>
      </xdr:nvSpPr>
      <xdr:spPr bwMode="auto">
        <a:xfrm>
          <a:off x="428625" y="6696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06" name="Text Box 2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07" name="Text Box 3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08" name="Text Box 4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09" name="Text Box 5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48</xdr:row>
      <xdr:rowOff>114300</xdr:rowOff>
    </xdr:from>
    <xdr:ext cx="104775" cy="257175"/>
    <xdr:sp macro="" textlink="">
      <xdr:nvSpPr>
        <xdr:cNvPr id="9410" name="Text Box 16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>
          <a:spLocks noChangeArrowheads="1"/>
        </xdr:cNvSpPr>
      </xdr:nvSpPr>
      <xdr:spPr bwMode="auto">
        <a:xfrm>
          <a:off x="885825" y="5857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12" name="Text Box 2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13" name="Text Box 3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14" name="Text Box 4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17" name="Text Box 3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18" name="Text Box 4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104775" cy="257175"/>
    <xdr:sp macro="" textlink="">
      <xdr:nvSpPr>
        <xdr:cNvPr id="9419" name="Text Box 5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>
          <a:spLocks noChangeArrowheads="1"/>
        </xdr:cNvSpPr>
      </xdr:nvSpPr>
      <xdr:spPr bwMode="auto">
        <a:xfrm>
          <a:off x="428625" y="5743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48</xdr:row>
      <xdr:rowOff>28575</xdr:rowOff>
    </xdr:from>
    <xdr:ext cx="104775" cy="257175"/>
    <xdr:sp macro="" textlink="">
      <xdr:nvSpPr>
        <xdr:cNvPr id="9420" name="Text Box 16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>
          <a:spLocks noChangeArrowheads="1"/>
        </xdr:cNvSpPr>
      </xdr:nvSpPr>
      <xdr:spPr bwMode="auto">
        <a:xfrm>
          <a:off x="963385" y="577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538843</xdr:colOff>
      <xdr:row>22</xdr:row>
      <xdr:rowOff>136072</xdr:rowOff>
    </xdr:from>
    <xdr:ext cx="104775" cy="2571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>
          <a:spLocks noChangeArrowheads="1"/>
        </xdr:cNvSpPr>
      </xdr:nvSpPr>
      <xdr:spPr bwMode="auto">
        <a:xfrm>
          <a:off x="967468" y="702264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25</xdr:row>
      <xdr:rowOff>28575</xdr:rowOff>
    </xdr:from>
    <xdr:ext cx="104775" cy="257175"/>
    <xdr:sp macro="" textlink="">
      <xdr:nvSpPr>
        <xdr:cNvPr id="9422" name="Text Box 16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>
          <a:spLocks noChangeArrowheads="1"/>
        </xdr:cNvSpPr>
      </xdr:nvSpPr>
      <xdr:spPr bwMode="auto">
        <a:xfrm>
          <a:off x="800100" y="5962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24" name="Text Box 2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25" name="Text Box 3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26" name="Text Box 4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27" name="Text Box 5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28" name="Text Box 6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430" name="Text Box 2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431" name="Text Box 3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432" name="Text Box 4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433" name="Text Box 5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422275</xdr:colOff>
      <xdr:row>13</xdr:row>
      <xdr:rowOff>79375</xdr:rowOff>
    </xdr:from>
    <xdr:ext cx="104775" cy="257175"/>
    <xdr:sp macro="" textlink="">
      <xdr:nvSpPr>
        <xdr:cNvPr id="9434" name="Text Box 16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>
          <a:spLocks noChangeArrowheads="1"/>
        </xdr:cNvSpPr>
      </xdr:nvSpPr>
      <xdr:spPr bwMode="auto">
        <a:xfrm>
          <a:off x="850900" y="6203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104775" cy="2571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>
          <a:spLocks noChangeArrowheads="1"/>
        </xdr:cNvSpPr>
      </xdr:nvSpPr>
      <xdr:spPr bwMode="auto">
        <a:xfrm>
          <a:off x="428625" y="6124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367393</xdr:colOff>
      <xdr:row>40</xdr:row>
      <xdr:rowOff>1</xdr:rowOff>
    </xdr:from>
    <xdr:ext cx="104775" cy="257175"/>
    <xdr:sp macro="" textlink="">
      <xdr:nvSpPr>
        <xdr:cNvPr id="9436" name="Text Box 2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>
          <a:spLocks noChangeArrowheads="1"/>
        </xdr:cNvSpPr>
      </xdr:nvSpPr>
      <xdr:spPr bwMode="auto">
        <a:xfrm>
          <a:off x="367393" y="726757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9438" name="Text Box 2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9439" name="Text Box 3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9440" name="Text Box 4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104775" cy="257175"/>
    <xdr:sp macro="" textlink="">
      <xdr:nvSpPr>
        <xdr:cNvPr id="9441" name="Text Box 5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>
          <a:spLocks noChangeArrowheads="1"/>
        </xdr:cNvSpPr>
      </xdr:nvSpPr>
      <xdr:spPr bwMode="auto">
        <a:xfrm>
          <a:off x="428625" y="5934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43" name="Text Box 2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44" name="Text Box 3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45" name="Text Box 4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46" name="Text Box 5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48" name="Text Box 2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49" name="Text Box 3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50" name="Text Box 4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53" name="Text Box 3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54" name="Text Box 4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55" name="Text Box 5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36</xdr:row>
      <xdr:rowOff>130968</xdr:rowOff>
    </xdr:from>
    <xdr:ext cx="104775" cy="257175"/>
    <xdr:sp macro="" textlink="">
      <xdr:nvSpPr>
        <xdr:cNvPr id="9456" name="Text Box 4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>
          <a:spLocks noChangeArrowheads="1"/>
        </xdr:cNvSpPr>
      </xdr:nvSpPr>
      <xdr:spPr bwMode="auto">
        <a:xfrm>
          <a:off x="440531" y="73985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58" name="Text Box 2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59" name="Text Box 3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104775" cy="257175"/>
    <xdr:sp macro="" textlink="">
      <xdr:nvSpPr>
        <xdr:cNvPr id="9460" name="Text Box 4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>
          <a:spLocks noChangeArrowheads="1"/>
        </xdr:cNvSpPr>
      </xdr:nvSpPr>
      <xdr:spPr bwMode="auto">
        <a:xfrm>
          <a:off x="428625" y="7267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36</xdr:row>
      <xdr:rowOff>122464</xdr:rowOff>
    </xdr:from>
    <xdr:ext cx="104775" cy="257175"/>
    <xdr:sp macro="" textlink="">
      <xdr:nvSpPr>
        <xdr:cNvPr id="9461" name="Text Box 4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>
          <a:spLocks noChangeArrowheads="1"/>
        </xdr:cNvSpPr>
      </xdr:nvSpPr>
      <xdr:spPr bwMode="auto">
        <a:xfrm>
          <a:off x="442232" y="739003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36</xdr:row>
      <xdr:rowOff>28575</xdr:rowOff>
    </xdr:from>
    <xdr:ext cx="104775" cy="257175"/>
    <xdr:sp macro="" textlink="">
      <xdr:nvSpPr>
        <xdr:cNvPr id="9462" name="Text Box 16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>
          <a:spLocks noChangeArrowheads="1"/>
        </xdr:cNvSpPr>
      </xdr:nvSpPr>
      <xdr:spPr bwMode="auto">
        <a:xfrm>
          <a:off x="1614828" y="7296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64" name="Text Box 2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65" name="Text Box 3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66" name="Text Box 4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67" name="Text Box 5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69" name="Text Box 2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70" name="Text Box 3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71" name="Text Box 4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72" name="Text Box 5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73" name="Text Box 6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75" name="Text Box 2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76" name="Text Box 3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77" name="Text Box 4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78" name="Text Box 5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80" name="Text Box 2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81" name="Text Box 3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82" name="Text Box 4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84" name="Text Box 2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85" name="Text Box 3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86" name="Text Box 4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87" name="Text Box 5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553810</xdr:colOff>
      <xdr:row>23</xdr:row>
      <xdr:rowOff>28575</xdr:rowOff>
    </xdr:from>
    <xdr:ext cx="104775" cy="257175"/>
    <xdr:sp macro="" textlink="">
      <xdr:nvSpPr>
        <xdr:cNvPr id="9488" name="Text Box 16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>
          <a:spLocks noChangeArrowheads="1"/>
        </xdr:cNvSpPr>
      </xdr:nvSpPr>
      <xdr:spPr bwMode="auto">
        <a:xfrm>
          <a:off x="982435" y="7105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90" name="Text Box 2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91" name="Text Box 3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492" name="Text Box 4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>
          <a:spLocks noChangeArrowheads="1"/>
        </xdr:cNvSpPr>
      </xdr:nvSpPr>
      <xdr:spPr bwMode="auto">
        <a:xfrm>
          <a:off x="428625" y="7077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81642</xdr:colOff>
      <xdr:row>23</xdr:row>
      <xdr:rowOff>54428</xdr:rowOff>
    </xdr:from>
    <xdr:ext cx="104775" cy="257175"/>
    <xdr:sp macro="" textlink="">
      <xdr:nvSpPr>
        <xdr:cNvPr id="9493" name="Text Box 4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>
          <a:spLocks noChangeArrowheads="1"/>
        </xdr:cNvSpPr>
      </xdr:nvSpPr>
      <xdr:spPr bwMode="auto">
        <a:xfrm>
          <a:off x="510267" y="713150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23</xdr:row>
      <xdr:rowOff>28575</xdr:rowOff>
    </xdr:from>
    <xdr:ext cx="104775" cy="257175"/>
    <xdr:sp macro="" textlink="">
      <xdr:nvSpPr>
        <xdr:cNvPr id="9494" name="Text Box 16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>
          <a:spLocks noChangeArrowheads="1"/>
        </xdr:cNvSpPr>
      </xdr:nvSpPr>
      <xdr:spPr bwMode="auto">
        <a:xfrm>
          <a:off x="1614828" y="7105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9496" name="Text Box 2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9497" name="Text Box 3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9498" name="Text Box 4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9499" name="Text Box 5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9501" name="Text Box 2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>
          <a:spLocks noChangeArrowheads="1"/>
        </xdr:cNvSpPr>
      </xdr:nvSpPr>
      <xdr:spPr bwMode="auto">
        <a:xfrm>
          <a:off x="428625" y="6505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1013883</xdr:colOff>
      <xdr:row>47</xdr:row>
      <xdr:rowOff>163286</xdr:rowOff>
    </xdr:from>
    <xdr:ext cx="104775" cy="257175"/>
    <xdr:sp macro="" textlink="">
      <xdr:nvSpPr>
        <xdr:cNvPr id="9502" name="Text Box 3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>
          <a:spLocks noChangeArrowheads="1"/>
        </xdr:cNvSpPr>
      </xdr:nvSpPr>
      <xdr:spPr bwMode="auto">
        <a:xfrm>
          <a:off x="1442508" y="570683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1192130</xdr:colOff>
      <xdr:row>30</xdr:row>
      <xdr:rowOff>34503</xdr:rowOff>
    </xdr:from>
    <xdr:ext cx="104775" cy="257175"/>
    <xdr:sp macro="" textlink="">
      <xdr:nvSpPr>
        <xdr:cNvPr id="9503" name="Text Box 16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>
          <a:spLocks noChangeArrowheads="1"/>
        </xdr:cNvSpPr>
      </xdr:nvSpPr>
      <xdr:spPr bwMode="auto">
        <a:xfrm>
          <a:off x="2479910" y="574188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05" name="Text Box 2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06" name="Text Box 3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07" name="Text Box 4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08" name="Text Box 5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9510" name="Text Box 2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9511" name="Text Box 3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9512" name="Text Box 4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104775" cy="257175"/>
    <xdr:sp macro="" textlink="">
      <xdr:nvSpPr>
        <xdr:cNvPr id="9513" name="Text Box 5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>
          <a:spLocks noChangeArrowheads="1"/>
        </xdr:cNvSpPr>
      </xdr:nvSpPr>
      <xdr:spPr bwMode="auto">
        <a:xfrm>
          <a:off x="428625" y="84201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34</xdr:row>
      <xdr:rowOff>28575</xdr:rowOff>
    </xdr:from>
    <xdr:ext cx="104775" cy="257175"/>
    <xdr:sp macro="" textlink="">
      <xdr:nvSpPr>
        <xdr:cNvPr id="9514" name="Text Box 16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>
          <a:spLocks noChangeArrowheads="1"/>
        </xdr:cNvSpPr>
      </xdr:nvSpPr>
      <xdr:spPr bwMode="auto">
        <a:xfrm>
          <a:off x="800100" y="844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2362200</xdr:colOff>
      <xdr:row>34</xdr:row>
      <xdr:rowOff>66675</xdr:rowOff>
    </xdr:from>
    <xdr:ext cx="104775" cy="2571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>
          <a:spLocks noChangeArrowheads="1"/>
        </xdr:cNvSpPr>
      </xdr:nvSpPr>
      <xdr:spPr bwMode="auto">
        <a:xfrm>
          <a:off x="2971800" y="501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1193007</xdr:colOff>
      <xdr:row>23</xdr:row>
      <xdr:rowOff>144577</xdr:rowOff>
    </xdr:from>
    <xdr:ext cx="104775" cy="257175"/>
    <xdr:sp macro="" textlink="">
      <xdr:nvSpPr>
        <xdr:cNvPr id="9516" name="Text Box 16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>
          <a:spLocks noChangeArrowheads="1"/>
        </xdr:cNvSpPr>
      </xdr:nvSpPr>
      <xdr:spPr bwMode="auto">
        <a:xfrm>
          <a:off x="1621632" y="876470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>
          <a:spLocks noChangeArrowheads="1"/>
        </xdr:cNvSpPr>
      </xdr:nvSpPr>
      <xdr:spPr bwMode="auto">
        <a:xfrm>
          <a:off x="428625" y="900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9518" name="Text Box 2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>
          <a:spLocks noChangeArrowheads="1"/>
        </xdr:cNvSpPr>
      </xdr:nvSpPr>
      <xdr:spPr bwMode="auto">
        <a:xfrm>
          <a:off x="428625" y="900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9519" name="Text Box 3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>
          <a:spLocks noChangeArrowheads="1"/>
        </xdr:cNvSpPr>
      </xdr:nvSpPr>
      <xdr:spPr bwMode="auto">
        <a:xfrm>
          <a:off x="428625" y="900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9520" name="Text Box 4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>
          <a:spLocks noChangeArrowheads="1"/>
        </xdr:cNvSpPr>
      </xdr:nvSpPr>
      <xdr:spPr bwMode="auto">
        <a:xfrm>
          <a:off x="428625" y="900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9521" name="Text Box 5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>
          <a:spLocks noChangeArrowheads="1"/>
        </xdr:cNvSpPr>
      </xdr:nvSpPr>
      <xdr:spPr bwMode="auto">
        <a:xfrm>
          <a:off x="428625" y="900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23" name="Text Box 2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24" name="Text Box 3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25" name="Text Box 4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26" name="Text Box 5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23</xdr:row>
      <xdr:rowOff>28575</xdr:rowOff>
    </xdr:from>
    <xdr:ext cx="104775" cy="257175"/>
    <xdr:sp macro="" textlink="">
      <xdr:nvSpPr>
        <xdr:cNvPr id="9527" name="Text Box 16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>
          <a:spLocks noChangeArrowheads="1"/>
        </xdr:cNvSpPr>
      </xdr:nvSpPr>
      <xdr:spPr bwMode="auto">
        <a:xfrm>
          <a:off x="800100" y="8648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30" name="Text Box 2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31" name="Text Box 3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32" name="Text Box 4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33" name="Text Box 5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35" name="Text Box 2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36" name="Text Box 3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37" name="Text Box 4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38" name="Text Box 5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9539" name="Text Box 16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>
          <a:spLocks noChangeArrowheads="1"/>
        </xdr:cNvSpPr>
      </xdr:nvSpPr>
      <xdr:spPr bwMode="auto">
        <a:xfrm>
          <a:off x="800100" y="883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41" name="Text Box 2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42" name="Text Box 3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43" name="Text Box 4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9544" name="Text Box 16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>
          <a:spLocks noChangeArrowheads="1"/>
        </xdr:cNvSpPr>
      </xdr:nvSpPr>
      <xdr:spPr bwMode="auto">
        <a:xfrm>
          <a:off x="800100" y="883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46" name="Text Box 2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47" name="Text Box 3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48" name="Text Box 4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49" name="Text Box 5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27</xdr:row>
      <xdr:rowOff>28575</xdr:rowOff>
    </xdr:from>
    <xdr:ext cx="104775" cy="257175"/>
    <xdr:sp macro="" textlink="">
      <xdr:nvSpPr>
        <xdr:cNvPr id="9550" name="Text Box 16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>
          <a:spLocks noChangeArrowheads="1"/>
        </xdr:cNvSpPr>
      </xdr:nvSpPr>
      <xdr:spPr bwMode="auto">
        <a:xfrm>
          <a:off x="963385" y="883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52" name="Text Box 2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53" name="Text Box 3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54" name="Text Box 4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56" name="Text Box 2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57" name="Text Box 3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58" name="Text Box 4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59" name="Text Box 5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60" name="Text Box 6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1024278</xdr:colOff>
      <xdr:row>28</xdr:row>
      <xdr:rowOff>47625</xdr:rowOff>
    </xdr:from>
    <xdr:ext cx="104775" cy="257175"/>
    <xdr:sp macro="" textlink="">
      <xdr:nvSpPr>
        <xdr:cNvPr id="9561" name="Text Box 16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>
          <a:spLocks noChangeArrowheads="1"/>
        </xdr:cNvSpPr>
      </xdr:nvSpPr>
      <xdr:spPr bwMode="auto">
        <a:xfrm>
          <a:off x="6910728" y="5191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63" name="Text Box 2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64" name="Text Box 3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65" name="Text Box 4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66" name="Text Box 5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68" name="Text Box 2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69" name="Text Box 3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70" name="Text Box 4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72" name="Text Box 2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73" name="Text Box 3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74" name="Text Box 4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75" name="Text Box 5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23</xdr:row>
      <xdr:rowOff>28575</xdr:rowOff>
    </xdr:from>
    <xdr:ext cx="104775" cy="257175"/>
    <xdr:sp macro="" textlink="">
      <xdr:nvSpPr>
        <xdr:cNvPr id="9576" name="Text Box 16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>
          <a:spLocks noChangeArrowheads="1"/>
        </xdr:cNvSpPr>
      </xdr:nvSpPr>
      <xdr:spPr bwMode="auto">
        <a:xfrm>
          <a:off x="963385" y="8648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23</xdr:row>
      <xdr:rowOff>130968</xdr:rowOff>
    </xdr:from>
    <xdr:ext cx="104775" cy="257175"/>
    <xdr:sp macro="" textlink="">
      <xdr:nvSpPr>
        <xdr:cNvPr id="9577" name="Text Box 4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>
          <a:spLocks noChangeArrowheads="1"/>
        </xdr:cNvSpPr>
      </xdr:nvSpPr>
      <xdr:spPr bwMode="auto">
        <a:xfrm>
          <a:off x="440531" y="87510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462643</xdr:colOff>
      <xdr:row>23</xdr:row>
      <xdr:rowOff>136072</xdr:rowOff>
    </xdr:from>
    <xdr:ext cx="104775" cy="2571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>
          <a:spLocks noChangeArrowheads="1"/>
        </xdr:cNvSpPr>
      </xdr:nvSpPr>
      <xdr:spPr bwMode="auto">
        <a:xfrm>
          <a:off x="891268" y="875619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9579" name="Text Box 16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>
          <a:spLocks noChangeArrowheads="1"/>
        </xdr:cNvSpPr>
      </xdr:nvSpPr>
      <xdr:spPr bwMode="auto">
        <a:xfrm>
          <a:off x="800100" y="883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81" name="Text Box 2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82" name="Text Box 3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83" name="Text Box 4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84" name="Text Box 5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27</xdr:row>
      <xdr:rowOff>28575</xdr:rowOff>
    </xdr:from>
    <xdr:ext cx="104775" cy="257175"/>
    <xdr:sp macro="" textlink="">
      <xdr:nvSpPr>
        <xdr:cNvPr id="9585" name="Text Box 16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>
          <a:spLocks noChangeArrowheads="1"/>
        </xdr:cNvSpPr>
      </xdr:nvSpPr>
      <xdr:spPr bwMode="auto">
        <a:xfrm>
          <a:off x="800100" y="8839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87" name="Text Box 2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88" name="Text Box 3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9589" name="Text Box 4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>
          <a:spLocks noChangeArrowheads="1"/>
        </xdr:cNvSpPr>
      </xdr:nvSpPr>
      <xdr:spPr bwMode="auto">
        <a:xfrm>
          <a:off x="428625" y="862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91" name="Text Box 2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04775" cy="257175"/>
    <xdr:sp macro="" textlink="">
      <xdr:nvSpPr>
        <xdr:cNvPr id="9592" name="Text Box 3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>
          <a:spLocks noChangeArrowheads="1"/>
        </xdr:cNvSpPr>
      </xdr:nvSpPr>
      <xdr:spPr bwMode="auto">
        <a:xfrm>
          <a:off x="428625" y="881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8</xdr:row>
      <xdr:rowOff>161925</xdr:rowOff>
    </xdr:from>
    <xdr:ext cx="104775" cy="257175"/>
    <xdr:sp macro="" textlink="">
      <xdr:nvSpPr>
        <xdr:cNvPr id="9593" name="Text Box 16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>
          <a:spLocks noChangeArrowheads="1"/>
        </xdr:cNvSpPr>
      </xdr:nvSpPr>
      <xdr:spPr bwMode="auto">
        <a:xfrm>
          <a:off x="3009900" y="1504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15</xdr:row>
      <xdr:rowOff>16669</xdr:rowOff>
    </xdr:from>
    <xdr:ext cx="104775" cy="257175"/>
    <xdr:sp macro="" textlink="">
      <xdr:nvSpPr>
        <xdr:cNvPr id="9594" name="Text Box 16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>
          <a:spLocks noChangeArrowheads="1"/>
        </xdr:cNvSpPr>
      </xdr:nvSpPr>
      <xdr:spPr bwMode="auto">
        <a:xfrm>
          <a:off x="2943226" y="67127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375762</xdr:colOff>
      <xdr:row>44</xdr:row>
      <xdr:rowOff>161925</xdr:rowOff>
    </xdr:from>
    <xdr:ext cx="104775" cy="257175"/>
    <xdr:sp macro="" textlink="">
      <xdr:nvSpPr>
        <xdr:cNvPr id="9595" name="Text Box 16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>
          <a:spLocks noChangeArrowheads="1"/>
        </xdr:cNvSpPr>
      </xdr:nvSpPr>
      <xdr:spPr bwMode="auto">
        <a:xfrm>
          <a:off x="3185637" y="85820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43</xdr:row>
      <xdr:rowOff>64294</xdr:rowOff>
    </xdr:from>
    <xdr:ext cx="104775" cy="257175"/>
    <xdr:sp macro="" textlink="">
      <xdr:nvSpPr>
        <xdr:cNvPr id="9596" name="Text Box 16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>
          <a:spLocks noChangeArrowheads="1"/>
        </xdr:cNvSpPr>
      </xdr:nvSpPr>
      <xdr:spPr bwMode="auto">
        <a:xfrm>
          <a:off x="3098006" y="81033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4</xdr:row>
      <xdr:rowOff>110218</xdr:rowOff>
    </xdr:from>
    <xdr:ext cx="104775" cy="257175"/>
    <xdr:sp macro="" textlink="">
      <xdr:nvSpPr>
        <xdr:cNvPr id="9597" name="Text Box 16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>
          <a:spLocks noChangeArrowheads="1"/>
        </xdr:cNvSpPr>
      </xdr:nvSpPr>
      <xdr:spPr bwMode="auto">
        <a:xfrm>
          <a:off x="3031672" y="14532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4</xdr:row>
      <xdr:rowOff>16669</xdr:rowOff>
    </xdr:from>
    <xdr:ext cx="104775" cy="257175"/>
    <xdr:sp macro="" textlink="">
      <xdr:nvSpPr>
        <xdr:cNvPr id="9598" name="Text Box 16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>
          <a:spLocks noChangeArrowheads="1"/>
        </xdr:cNvSpPr>
      </xdr:nvSpPr>
      <xdr:spPr bwMode="auto">
        <a:xfrm>
          <a:off x="2943226" y="1359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3</xdr:row>
      <xdr:rowOff>110218</xdr:rowOff>
    </xdr:from>
    <xdr:ext cx="104775" cy="257175"/>
    <xdr:sp macro="" textlink="">
      <xdr:nvSpPr>
        <xdr:cNvPr id="9599" name="Text Box 16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>
          <a:spLocks noChangeArrowheads="1"/>
        </xdr:cNvSpPr>
      </xdr:nvSpPr>
      <xdr:spPr bwMode="auto">
        <a:xfrm>
          <a:off x="3031672" y="12627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3</xdr:row>
      <xdr:rowOff>16669</xdr:rowOff>
    </xdr:from>
    <xdr:ext cx="104775" cy="257175"/>
    <xdr:sp macro="" textlink="">
      <xdr:nvSpPr>
        <xdr:cNvPr id="9600" name="Text Box 16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>
          <a:spLocks noChangeArrowheads="1"/>
        </xdr:cNvSpPr>
      </xdr:nvSpPr>
      <xdr:spPr bwMode="auto">
        <a:xfrm>
          <a:off x="2943226" y="11691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32</xdr:row>
      <xdr:rowOff>64294</xdr:rowOff>
    </xdr:from>
    <xdr:ext cx="104775" cy="257175"/>
    <xdr:sp macro="" textlink="">
      <xdr:nvSpPr>
        <xdr:cNvPr id="9601" name="Text Box 16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>
          <a:spLocks noChangeArrowheads="1"/>
        </xdr:cNvSpPr>
      </xdr:nvSpPr>
      <xdr:spPr bwMode="auto">
        <a:xfrm>
          <a:off x="3098006" y="40838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13</xdr:row>
      <xdr:rowOff>64294</xdr:rowOff>
    </xdr:from>
    <xdr:ext cx="104775" cy="257175"/>
    <xdr:sp macro="" textlink="">
      <xdr:nvSpPr>
        <xdr:cNvPr id="9602" name="Text Box 16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>
          <a:spLocks noChangeArrowheads="1"/>
        </xdr:cNvSpPr>
      </xdr:nvSpPr>
      <xdr:spPr bwMode="auto">
        <a:xfrm>
          <a:off x="3098006" y="61888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600075</xdr:colOff>
      <xdr:row>36</xdr:row>
      <xdr:rowOff>158115</xdr:rowOff>
    </xdr:from>
    <xdr:ext cx="104775" cy="257175"/>
    <xdr:sp macro="" textlink="">
      <xdr:nvSpPr>
        <xdr:cNvPr id="9603" name="Text Box 16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>
          <a:spLocks noChangeArrowheads="1"/>
        </xdr:cNvSpPr>
      </xdr:nvSpPr>
      <xdr:spPr bwMode="auto">
        <a:xfrm>
          <a:off x="3409950" y="742569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23</xdr:row>
      <xdr:rowOff>64294</xdr:rowOff>
    </xdr:from>
    <xdr:ext cx="104775" cy="257175"/>
    <xdr:sp macro="" textlink="">
      <xdr:nvSpPr>
        <xdr:cNvPr id="9604" name="Text Box 16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>
          <a:spLocks noChangeArrowheads="1"/>
        </xdr:cNvSpPr>
      </xdr:nvSpPr>
      <xdr:spPr bwMode="auto">
        <a:xfrm>
          <a:off x="3098006" y="71413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36</xdr:row>
      <xdr:rowOff>64294</xdr:rowOff>
    </xdr:from>
    <xdr:ext cx="104775" cy="257175"/>
    <xdr:sp macro="" textlink="">
      <xdr:nvSpPr>
        <xdr:cNvPr id="9605" name="Text Box 16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>
          <a:spLocks noChangeArrowheads="1"/>
        </xdr:cNvSpPr>
      </xdr:nvSpPr>
      <xdr:spPr bwMode="auto">
        <a:xfrm>
          <a:off x="3098006" y="73318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801460</xdr:colOff>
      <xdr:row>42</xdr:row>
      <xdr:rowOff>133350</xdr:rowOff>
    </xdr:from>
    <xdr:ext cx="104775" cy="257175"/>
    <xdr:sp macro="" textlink="">
      <xdr:nvSpPr>
        <xdr:cNvPr id="9606" name="Text Box 16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>
          <a:spLocks noChangeArrowheads="1"/>
        </xdr:cNvSpPr>
      </xdr:nvSpPr>
      <xdr:spPr bwMode="auto">
        <a:xfrm>
          <a:off x="3611335" y="79819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41</xdr:row>
      <xdr:rowOff>16669</xdr:rowOff>
    </xdr:from>
    <xdr:ext cx="104775" cy="257175"/>
    <xdr:sp macro="" textlink="">
      <xdr:nvSpPr>
        <xdr:cNvPr id="9607" name="Text Box 16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>
          <a:spLocks noChangeArrowheads="1"/>
        </xdr:cNvSpPr>
      </xdr:nvSpPr>
      <xdr:spPr bwMode="auto">
        <a:xfrm>
          <a:off x="2943226" y="76747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47</xdr:row>
      <xdr:rowOff>16669</xdr:rowOff>
    </xdr:from>
    <xdr:ext cx="104775" cy="257175"/>
    <xdr:sp macro="" textlink="">
      <xdr:nvSpPr>
        <xdr:cNvPr id="9608" name="Text Box 16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>
          <a:spLocks noChangeArrowheads="1"/>
        </xdr:cNvSpPr>
      </xdr:nvSpPr>
      <xdr:spPr bwMode="auto">
        <a:xfrm>
          <a:off x="2943226" y="74842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4</xdr:row>
      <xdr:rowOff>110218</xdr:rowOff>
    </xdr:from>
    <xdr:ext cx="104775" cy="257175"/>
    <xdr:sp macro="" textlink="">
      <xdr:nvSpPr>
        <xdr:cNvPr id="9609" name="Text Box 16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>
          <a:spLocks noChangeArrowheads="1"/>
        </xdr:cNvSpPr>
      </xdr:nvSpPr>
      <xdr:spPr bwMode="auto">
        <a:xfrm>
          <a:off x="3031672" y="14532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4</xdr:row>
      <xdr:rowOff>16669</xdr:rowOff>
    </xdr:from>
    <xdr:ext cx="104775" cy="257175"/>
    <xdr:sp macro="" textlink="">
      <xdr:nvSpPr>
        <xdr:cNvPr id="9610" name="Text Box 16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>
          <a:spLocks noChangeArrowheads="1"/>
        </xdr:cNvSpPr>
      </xdr:nvSpPr>
      <xdr:spPr bwMode="auto">
        <a:xfrm>
          <a:off x="2943226" y="1359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</xdr:colOff>
      <xdr:row>20</xdr:row>
      <xdr:rowOff>74295</xdr:rowOff>
    </xdr:from>
    <xdr:ext cx="104775" cy="257175"/>
    <xdr:sp macro="" textlink="">
      <xdr:nvSpPr>
        <xdr:cNvPr id="9611" name="Text Box 16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>
          <a:spLocks noChangeArrowheads="1"/>
        </xdr:cNvSpPr>
      </xdr:nvSpPr>
      <xdr:spPr bwMode="auto">
        <a:xfrm>
          <a:off x="2853690" y="16078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3</xdr:row>
      <xdr:rowOff>110218</xdr:rowOff>
    </xdr:from>
    <xdr:ext cx="104775" cy="257175"/>
    <xdr:sp macro="" textlink="">
      <xdr:nvSpPr>
        <xdr:cNvPr id="9612" name="Text Box 16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>
          <a:spLocks noChangeArrowheads="1"/>
        </xdr:cNvSpPr>
      </xdr:nvSpPr>
      <xdr:spPr bwMode="auto">
        <a:xfrm>
          <a:off x="3031672" y="12627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3</xdr:row>
      <xdr:rowOff>16669</xdr:rowOff>
    </xdr:from>
    <xdr:ext cx="104775" cy="257175"/>
    <xdr:sp macro="" textlink="">
      <xdr:nvSpPr>
        <xdr:cNvPr id="9613" name="Text Box 16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>
          <a:spLocks noChangeArrowheads="1"/>
        </xdr:cNvSpPr>
      </xdr:nvSpPr>
      <xdr:spPr bwMode="auto">
        <a:xfrm>
          <a:off x="2943226" y="11691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38</xdr:row>
      <xdr:rowOff>64294</xdr:rowOff>
    </xdr:from>
    <xdr:ext cx="104775" cy="257175"/>
    <xdr:sp macro="" textlink="">
      <xdr:nvSpPr>
        <xdr:cNvPr id="9614" name="Text Box 16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>
          <a:spLocks noChangeArrowheads="1"/>
        </xdr:cNvSpPr>
      </xdr:nvSpPr>
      <xdr:spPr bwMode="auto">
        <a:xfrm>
          <a:off x="3098006" y="44648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27</xdr:row>
      <xdr:rowOff>64294</xdr:rowOff>
    </xdr:from>
    <xdr:ext cx="104775" cy="257175"/>
    <xdr:sp macro="" textlink="">
      <xdr:nvSpPr>
        <xdr:cNvPr id="9615" name="Text Box 16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>
          <a:spLocks noChangeArrowheads="1"/>
        </xdr:cNvSpPr>
      </xdr:nvSpPr>
      <xdr:spPr bwMode="auto">
        <a:xfrm>
          <a:off x="3098006" y="8874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682625</xdr:colOff>
      <xdr:row>3</xdr:row>
      <xdr:rowOff>64256</xdr:rowOff>
    </xdr:from>
    <xdr:ext cx="104775" cy="257175"/>
    <xdr:sp macro="" textlink="">
      <xdr:nvSpPr>
        <xdr:cNvPr id="9616" name="Text Box 16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>
          <a:spLocks noChangeArrowheads="1"/>
        </xdr:cNvSpPr>
      </xdr:nvSpPr>
      <xdr:spPr bwMode="auto">
        <a:xfrm>
          <a:off x="2768600" y="45478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21</xdr:row>
      <xdr:rowOff>3175</xdr:rowOff>
    </xdr:from>
    <xdr:ext cx="104775" cy="257175"/>
    <xdr:sp macro="" textlink="">
      <xdr:nvSpPr>
        <xdr:cNvPr id="9617" name="Text Box 16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>
          <a:spLocks noChangeArrowheads="1"/>
        </xdr:cNvSpPr>
      </xdr:nvSpPr>
      <xdr:spPr bwMode="auto">
        <a:xfrm>
          <a:off x="2813202" y="172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3</xdr:row>
      <xdr:rowOff>110218</xdr:rowOff>
    </xdr:from>
    <xdr:ext cx="104775" cy="257175"/>
    <xdr:sp macro="" textlink="">
      <xdr:nvSpPr>
        <xdr:cNvPr id="9618" name="Text Box 16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>
          <a:spLocks noChangeArrowheads="1"/>
        </xdr:cNvSpPr>
      </xdr:nvSpPr>
      <xdr:spPr bwMode="auto">
        <a:xfrm>
          <a:off x="3031672" y="12627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</xdr:colOff>
      <xdr:row>17</xdr:row>
      <xdr:rowOff>112395</xdr:rowOff>
    </xdr:from>
    <xdr:ext cx="104775" cy="257175"/>
    <xdr:sp macro="" textlink="">
      <xdr:nvSpPr>
        <xdr:cNvPr id="9619" name="Text Box 16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>
          <a:spLocks noChangeArrowheads="1"/>
        </xdr:cNvSpPr>
      </xdr:nvSpPr>
      <xdr:spPr bwMode="auto">
        <a:xfrm>
          <a:off x="2823210" y="10744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17</xdr:row>
      <xdr:rowOff>110218</xdr:rowOff>
    </xdr:from>
    <xdr:ext cx="104775" cy="257175"/>
    <xdr:sp macro="" textlink="">
      <xdr:nvSpPr>
        <xdr:cNvPr id="9620" name="Text Box 16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>
          <a:spLocks noChangeArrowheads="1"/>
        </xdr:cNvSpPr>
      </xdr:nvSpPr>
      <xdr:spPr bwMode="auto">
        <a:xfrm>
          <a:off x="3031672" y="10722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17</xdr:row>
      <xdr:rowOff>16669</xdr:rowOff>
    </xdr:from>
    <xdr:ext cx="104775" cy="257175"/>
    <xdr:sp macro="" textlink="">
      <xdr:nvSpPr>
        <xdr:cNvPr id="9621" name="Text Box 16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>
          <a:spLocks noChangeArrowheads="1"/>
        </xdr:cNvSpPr>
      </xdr:nvSpPr>
      <xdr:spPr bwMode="auto">
        <a:xfrm>
          <a:off x="2943226" y="978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627017</xdr:colOff>
      <xdr:row>17</xdr:row>
      <xdr:rowOff>64770</xdr:rowOff>
    </xdr:from>
    <xdr:ext cx="104775" cy="257175"/>
    <xdr:sp macro="" textlink="">
      <xdr:nvSpPr>
        <xdr:cNvPr id="9622" name="Text Box 4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>
          <a:spLocks noChangeArrowheads="1"/>
        </xdr:cNvSpPr>
      </xdr:nvSpPr>
      <xdr:spPr bwMode="auto">
        <a:xfrm>
          <a:off x="2712992" y="10267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21</xdr:row>
      <xdr:rowOff>120015</xdr:rowOff>
    </xdr:from>
    <xdr:ext cx="104775" cy="257175"/>
    <xdr:sp macro="" textlink="">
      <xdr:nvSpPr>
        <xdr:cNvPr id="9623" name="Text Box 16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>
          <a:spLocks noChangeArrowheads="1"/>
        </xdr:cNvSpPr>
      </xdr:nvSpPr>
      <xdr:spPr bwMode="auto">
        <a:xfrm>
          <a:off x="2940051" y="1844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312510</xdr:colOff>
      <xdr:row>3</xdr:row>
      <xdr:rowOff>142875</xdr:rowOff>
    </xdr:from>
    <xdr:ext cx="104775" cy="257175"/>
    <xdr:sp macro="" textlink="">
      <xdr:nvSpPr>
        <xdr:cNvPr id="9624" name="Text Box 16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>
          <a:spLocks noChangeArrowheads="1"/>
        </xdr:cNvSpPr>
      </xdr:nvSpPr>
      <xdr:spPr bwMode="auto">
        <a:xfrm>
          <a:off x="3122385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20</xdr:row>
      <xdr:rowOff>147108</xdr:rowOff>
    </xdr:from>
    <xdr:ext cx="104775" cy="257175"/>
    <xdr:sp macro="" textlink="">
      <xdr:nvSpPr>
        <xdr:cNvPr id="9625" name="Text Box 16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>
          <a:spLocks noChangeArrowheads="1"/>
        </xdr:cNvSpPr>
      </xdr:nvSpPr>
      <xdr:spPr bwMode="auto">
        <a:xfrm>
          <a:off x="2844612" y="16806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17</xdr:row>
      <xdr:rowOff>111125</xdr:rowOff>
    </xdr:from>
    <xdr:ext cx="104775" cy="257175"/>
    <xdr:sp macro="" textlink="">
      <xdr:nvSpPr>
        <xdr:cNvPr id="9626" name="Text Box 16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>
          <a:spLocks noChangeArrowheads="1"/>
        </xdr:cNvSpPr>
      </xdr:nvSpPr>
      <xdr:spPr bwMode="auto">
        <a:xfrm>
          <a:off x="2954678" y="1073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627017</xdr:colOff>
      <xdr:row>17</xdr:row>
      <xdr:rowOff>64770</xdr:rowOff>
    </xdr:from>
    <xdr:ext cx="104775" cy="257175"/>
    <xdr:sp macro="" textlink="">
      <xdr:nvSpPr>
        <xdr:cNvPr id="9627" name="Text Box 4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>
          <a:spLocks noChangeArrowheads="1"/>
        </xdr:cNvSpPr>
      </xdr:nvSpPr>
      <xdr:spPr bwMode="auto">
        <a:xfrm>
          <a:off x="2712992" y="10267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21</xdr:row>
      <xdr:rowOff>129419</xdr:rowOff>
    </xdr:from>
    <xdr:ext cx="104775" cy="257175"/>
    <xdr:sp macro="" textlink="">
      <xdr:nvSpPr>
        <xdr:cNvPr id="9628" name="Text Box 7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>
          <a:spLocks noChangeArrowheads="1"/>
        </xdr:cNvSpPr>
      </xdr:nvSpPr>
      <xdr:spPr bwMode="auto">
        <a:xfrm>
          <a:off x="3387158" y="18534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645795</xdr:colOff>
      <xdr:row>38</xdr:row>
      <xdr:rowOff>150495</xdr:rowOff>
    </xdr:from>
    <xdr:ext cx="104775" cy="257175"/>
    <xdr:sp macro="" textlink="">
      <xdr:nvSpPr>
        <xdr:cNvPr id="9629" name="Text Box 16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>
          <a:spLocks noChangeArrowheads="1"/>
        </xdr:cNvSpPr>
      </xdr:nvSpPr>
      <xdr:spPr bwMode="auto">
        <a:xfrm>
          <a:off x="2731770" y="45510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38</xdr:row>
      <xdr:rowOff>64294</xdr:rowOff>
    </xdr:from>
    <xdr:ext cx="104775" cy="257175"/>
    <xdr:sp macro="" textlink="">
      <xdr:nvSpPr>
        <xdr:cNvPr id="9630" name="Text Box 16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>
          <a:spLocks noChangeArrowheads="1"/>
        </xdr:cNvSpPr>
      </xdr:nvSpPr>
      <xdr:spPr bwMode="auto">
        <a:xfrm>
          <a:off x="3098006" y="44648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34</xdr:row>
      <xdr:rowOff>111125</xdr:rowOff>
    </xdr:from>
    <xdr:ext cx="104775" cy="257175"/>
    <xdr:sp macro="" textlink="">
      <xdr:nvSpPr>
        <xdr:cNvPr id="9631" name="Text Box 16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>
          <a:spLocks noChangeArrowheads="1"/>
        </xdr:cNvSpPr>
      </xdr:nvSpPr>
      <xdr:spPr bwMode="auto">
        <a:xfrm>
          <a:off x="2954678" y="85312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627017</xdr:colOff>
      <xdr:row>34</xdr:row>
      <xdr:rowOff>64770</xdr:rowOff>
    </xdr:from>
    <xdr:ext cx="104775" cy="257175"/>
    <xdr:sp macro="" textlink="">
      <xdr:nvSpPr>
        <xdr:cNvPr id="9632" name="Text Box 4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>
          <a:spLocks noChangeArrowheads="1"/>
        </xdr:cNvSpPr>
      </xdr:nvSpPr>
      <xdr:spPr bwMode="auto">
        <a:xfrm>
          <a:off x="2712992" y="84848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437750</xdr:colOff>
      <xdr:row>51</xdr:row>
      <xdr:rowOff>110703</xdr:rowOff>
    </xdr:from>
    <xdr:ext cx="104775" cy="257175"/>
    <xdr:sp macro="" textlink="">
      <xdr:nvSpPr>
        <xdr:cNvPr id="9633" name="Text Box 16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>
          <a:spLocks noChangeArrowheads="1"/>
        </xdr:cNvSpPr>
      </xdr:nvSpPr>
      <xdr:spPr bwMode="auto">
        <a:xfrm>
          <a:off x="3247625" y="911182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</xdr:colOff>
      <xdr:row>21</xdr:row>
      <xdr:rowOff>74295</xdr:rowOff>
    </xdr:from>
    <xdr:ext cx="104775" cy="257175"/>
    <xdr:sp macro="" textlink="">
      <xdr:nvSpPr>
        <xdr:cNvPr id="9634" name="Text Box 16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>
          <a:spLocks noChangeArrowheads="1"/>
        </xdr:cNvSpPr>
      </xdr:nvSpPr>
      <xdr:spPr bwMode="auto">
        <a:xfrm>
          <a:off x="2853690" y="1798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4</xdr:row>
      <xdr:rowOff>3175</xdr:rowOff>
    </xdr:from>
    <xdr:ext cx="104775" cy="257175"/>
    <xdr:sp macro="" textlink="">
      <xdr:nvSpPr>
        <xdr:cNvPr id="9635" name="Text Box 16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>
          <a:spLocks noChangeArrowheads="1"/>
        </xdr:cNvSpPr>
      </xdr:nvSpPr>
      <xdr:spPr bwMode="auto">
        <a:xfrm>
          <a:off x="2813202" y="1917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21</xdr:row>
      <xdr:rowOff>147108</xdr:rowOff>
    </xdr:from>
    <xdr:ext cx="104775" cy="257175"/>
    <xdr:sp macro="" textlink="">
      <xdr:nvSpPr>
        <xdr:cNvPr id="9636" name="Text Box 16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>
          <a:spLocks noChangeArrowheads="1"/>
        </xdr:cNvSpPr>
      </xdr:nvSpPr>
      <xdr:spPr bwMode="auto">
        <a:xfrm>
          <a:off x="2844612" y="1871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</xdr:colOff>
      <xdr:row>4</xdr:row>
      <xdr:rowOff>74295</xdr:rowOff>
    </xdr:from>
    <xdr:ext cx="104775" cy="257175"/>
    <xdr:sp macro="" textlink="">
      <xdr:nvSpPr>
        <xdr:cNvPr id="9637" name="Text Box 16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>
          <a:spLocks noChangeArrowheads="1"/>
        </xdr:cNvSpPr>
      </xdr:nvSpPr>
      <xdr:spPr bwMode="auto">
        <a:xfrm>
          <a:off x="2853690" y="19888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5</xdr:row>
      <xdr:rowOff>3175</xdr:rowOff>
    </xdr:from>
    <xdr:ext cx="104775" cy="257175"/>
    <xdr:sp macro="" textlink="">
      <xdr:nvSpPr>
        <xdr:cNvPr id="9638" name="Text Box 16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>
          <a:spLocks noChangeArrowheads="1"/>
        </xdr:cNvSpPr>
      </xdr:nvSpPr>
      <xdr:spPr bwMode="auto">
        <a:xfrm>
          <a:off x="2813202" y="2108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4</xdr:row>
      <xdr:rowOff>147108</xdr:rowOff>
    </xdr:from>
    <xdr:ext cx="104775" cy="257175"/>
    <xdr:sp macro="" textlink="">
      <xdr:nvSpPr>
        <xdr:cNvPr id="9639" name="Text Box 16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>
          <a:spLocks noChangeArrowheads="1"/>
        </xdr:cNvSpPr>
      </xdr:nvSpPr>
      <xdr:spPr bwMode="auto">
        <a:xfrm>
          <a:off x="2844612" y="20616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</xdr:colOff>
      <xdr:row>5</xdr:row>
      <xdr:rowOff>74295</xdr:rowOff>
    </xdr:from>
    <xdr:ext cx="104775" cy="257175"/>
    <xdr:sp macro="" textlink="">
      <xdr:nvSpPr>
        <xdr:cNvPr id="9640" name="Text Box 16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>
          <a:spLocks noChangeArrowheads="1"/>
        </xdr:cNvSpPr>
      </xdr:nvSpPr>
      <xdr:spPr bwMode="auto">
        <a:xfrm>
          <a:off x="2853690" y="2179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</xdr:colOff>
      <xdr:row>5</xdr:row>
      <xdr:rowOff>74295</xdr:rowOff>
    </xdr:from>
    <xdr:ext cx="104775" cy="257175"/>
    <xdr:sp macro="" textlink="">
      <xdr:nvSpPr>
        <xdr:cNvPr id="9641" name="Text Box 16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>
          <a:spLocks noChangeArrowheads="1"/>
        </xdr:cNvSpPr>
      </xdr:nvSpPr>
      <xdr:spPr bwMode="auto">
        <a:xfrm>
          <a:off x="2853690" y="21793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11</xdr:row>
      <xdr:rowOff>3175</xdr:rowOff>
    </xdr:from>
    <xdr:ext cx="104775" cy="257175"/>
    <xdr:sp macro="" textlink="">
      <xdr:nvSpPr>
        <xdr:cNvPr id="9642" name="Text Box 16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>
          <a:spLocks noChangeArrowheads="1"/>
        </xdr:cNvSpPr>
      </xdr:nvSpPr>
      <xdr:spPr bwMode="auto">
        <a:xfrm>
          <a:off x="2813202" y="2298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10</xdr:row>
      <xdr:rowOff>147108</xdr:rowOff>
    </xdr:from>
    <xdr:ext cx="104775" cy="257175"/>
    <xdr:sp macro="" textlink="">
      <xdr:nvSpPr>
        <xdr:cNvPr id="9643" name="Text Box 16">
          <a:extLst>
            <a:ext uri="{FF2B5EF4-FFF2-40B4-BE49-F238E27FC236}">
              <a16:creationId xmlns:a16="http://schemas.microsoft.com/office/drawing/2014/main" id="{00000000-0008-0000-0100-0000AB250000}"/>
            </a:ext>
          </a:extLst>
        </xdr:cNvPr>
        <xdr:cNvSpPr txBox="1">
          <a:spLocks noChangeArrowheads="1"/>
        </xdr:cNvSpPr>
      </xdr:nvSpPr>
      <xdr:spPr bwMode="auto">
        <a:xfrm>
          <a:off x="2844612" y="225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</xdr:colOff>
      <xdr:row>11</xdr:row>
      <xdr:rowOff>74295</xdr:rowOff>
    </xdr:from>
    <xdr:ext cx="104775" cy="257175"/>
    <xdr:sp macro="" textlink="">
      <xdr:nvSpPr>
        <xdr:cNvPr id="9644" name="Text Box 16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>
          <a:spLocks noChangeArrowheads="1"/>
        </xdr:cNvSpPr>
      </xdr:nvSpPr>
      <xdr:spPr bwMode="auto">
        <a:xfrm>
          <a:off x="2853690" y="236982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682625</xdr:colOff>
      <xdr:row>3</xdr:row>
      <xdr:rowOff>64256</xdr:rowOff>
    </xdr:from>
    <xdr:ext cx="104775" cy="257175"/>
    <xdr:sp macro="" textlink="">
      <xdr:nvSpPr>
        <xdr:cNvPr id="9645" name="Text Box 16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>
          <a:spLocks noChangeArrowheads="1"/>
        </xdr:cNvSpPr>
      </xdr:nvSpPr>
      <xdr:spPr bwMode="auto">
        <a:xfrm>
          <a:off x="2768600" y="45478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21</xdr:row>
      <xdr:rowOff>3175</xdr:rowOff>
    </xdr:from>
    <xdr:ext cx="104775" cy="257175"/>
    <xdr:sp macro="" textlink="">
      <xdr:nvSpPr>
        <xdr:cNvPr id="9646" name="Text Box 16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>
          <a:spLocks noChangeArrowheads="1"/>
        </xdr:cNvSpPr>
      </xdr:nvSpPr>
      <xdr:spPr bwMode="auto">
        <a:xfrm>
          <a:off x="2813202" y="1727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3</xdr:row>
      <xdr:rowOff>110218</xdr:rowOff>
    </xdr:from>
    <xdr:ext cx="104775" cy="257175"/>
    <xdr:sp macro="" textlink="">
      <xdr:nvSpPr>
        <xdr:cNvPr id="9647" name="Text Box 16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>
          <a:spLocks noChangeArrowheads="1"/>
        </xdr:cNvSpPr>
      </xdr:nvSpPr>
      <xdr:spPr bwMode="auto">
        <a:xfrm>
          <a:off x="3031672" y="12627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276225</xdr:colOff>
      <xdr:row>3</xdr:row>
      <xdr:rowOff>76200</xdr:rowOff>
    </xdr:from>
    <xdr:ext cx="104775" cy="257175"/>
    <xdr:sp macro="" textlink="">
      <xdr:nvSpPr>
        <xdr:cNvPr id="9648" name="Text Box 5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>
          <a:spLocks noChangeArrowheads="1"/>
        </xdr:cNvSpPr>
      </xdr:nvSpPr>
      <xdr:spPr bwMode="auto">
        <a:xfrm>
          <a:off x="3086100" y="1228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17</xdr:row>
      <xdr:rowOff>110218</xdr:rowOff>
    </xdr:from>
    <xdr:ext cx="104775" cy="257175"/>
    <xdr:sp macro="" textlink="">
      <xdr:nvSpPr>
        <xdr:cNvPr id="9649" name="Text Box 16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>
          <a:spLocks noChangeArrowheads="1"/>
        </xdr:cNvSpPr>
      </xdr:nvSpPr>
      <xdr:spPr bwMode="auto">
        <a:xfrm>
          <a:off x="3031672" y="10722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17</xdr:row>
      <xdr:rowOff>16669</xdr:rowOff>
    </xdr:from>
    <xdr:ext cx="104775" cy="257175"/>
    <xdr:sp macro="" textlink="">
      <xdr:nvSpPr>
        <xdr:cNvPr id="9650" name="Text Box 16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>
          <a:spLocks noChangeArrowheads="1"/>
        </xdr:cNvSpPr>
      </xdr:nvSpPr>
      <xdr:spPr bwMode="auto">
        <a:xfrm>
          <a:off x="2943226" y="9786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627017</xdr:colOff>
      <xdr:row>17</xdr:row>
      <xdr:rowOff>64770</xdr:rowOff>
    </xdr:from>
    <xdr:ext cx="104775" cy="257175"/>
    <xdr:sp macro="" textlink="">
      <xdr:nvSpPr>
        <xdr:cNvPr id="9651" name="Text Box 4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>
          <a:spLocks noChangeArrowheads="1"/>
        </xdr:cNvSpPr>
      </xdr:nvSpPr>
      <xdr:spPr bwMode="auto">
        <a:xfrm>
          <a:off x="2712992" y="10267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21</xdr:row>
      <xdr:rowOff>120015</xdr:rowOff>
    </xdr:from>
    <xdr:ext cx="104775" cy="257175"/>
    <xdr:sp macro="" textlink="">
      <xdr:nvSpPr>
        <xdr:cNvPr id="9652" name="Text Box 16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>
          <a:spLocks noChangeArrowheads="1"/>
        </xdr:cNvSpPr>
      </xdr:nvSpPr>
      <xdr:spPr bwMode="auto">
        <a:xfrm>
          <a:off x="2940051" y="184404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312510</xdr:colOff>
      <xdr:row>3</xdr:row>
      <xdr:rowOff>142875</xdr:rowOff>
    </xdr:from>
    <xdr:ext cx="104775" cy="257175"/>
    <xdr:sp macro="" textlink="">
      <xdr:nvSpPr>
        <xdr:cNvPr id="9653" name="Text Box 16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>
          <a:spLocks noChangeArrowheads="1"/>
        </xdr:cNvSpPr>
      </xdr:nvSpPr>
      <xdr:spPr bwMode="auto">
        <a:xfrm>
          <a:off x="3122385" y="1295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20</xdr:row>
      <xdr:rowOff>147108</xdr:rowOff>
    </xdr:from>
    <xdr:ext cx="104775" cy="257175"/>
    <xdr:sp macro="" textlink="">
      <xdr:nvSpPr>
        <xdr:cNvPr id="9654" name="Text Box 16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>
          <a:spLocks noChangeArrowheads="1"/>
        </xdr:cNvSpPr>
      </xdr:nvSpPr>
      <xdr:spPr bwMode="auto">
        <a:xfrm>
          <a:off x="2844612" y="16806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17</xdr:row>
      <xdr:rowOff>111125</xdr:rowOff>
    </xdr:from>
    <xdr:ext cx="104775" cy="257175"/>
    <xdr:sp macro="" textlink="">
      <xdr:nvSpPr>
        <xdr:cNvPr id="9655" name="Text Box 16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>
          <a:spLocks noChangeArrowheads="1"/>
        </xdr:cNvSpPr>
      </xdr:nvSpPr>
      <xdr:spPr bwMode="auto">
        <a:xfrm>
          <a:off x="2954678" y="1073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627017</xdr:colOff>
      <xdr:row>17</xdr:row>
      <xdr:rowOff>64770</xdr:rowOff>
    </xdr:from>
    <xdr:ext cx="104775" cy="257175"/>
    <xdr:sp macro="" textlink="">
      <xdr:nvSpPr>
        <xdr:cNvPr id="9656" name="Text Box 4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>
          <a:spLocks noChangeArrowheads="1"/>
        </xdr:cNvSpPr>
      </xdr:nvSpPr>
      <xdr:spPr bwMode="auto">
        <a:xfrm>
          <a:off x="2712992" y="10267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21</xdr:row>
      <xdr:rowOff>129419</xdr:rowOff>
    </xdr:from>
    <xdr:ext cx="104775" cy="257175"/>
    <xdr:sp macro="" textlink="">
      <xdr:nvSpPr>
        <xdr:cNvPr id="9657" name="Text Box 7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>
          <a:spLocks noChangeArrowheads="1"/>
        </xdr:cNvSpPr>
      </xdr:nvSpPr>
      <xdr:spPr bwMode="auto">
        <a:xfrm>
          <a:off x="3387158" y="18534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4</xdr:row>
      <xdr:rowOff>3175</xdr:rowOff>
    </xdr:from>
    <xdr:ext cx="104775" cy="257175"/>
    <xdr:sp macro="" textlink="">
      <xdr:nvSpPr>
        <xdr:cNvPr id="9658" name="Text Box 16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>
          <a:spLocks noChangeArrowheads="1"/>
        </xdr:cNvSpPr>
      </xdr:nvSpPr>
      <xdr:spPr bwMode="auto">
        <a:xfrm>
          <a:off x="2813202" y="1917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21</xdr:row>
      <xdr:rowOff>147108</xdr:rowOff>
    </xdr:from>
    <xdr:ext cx="104775" cy="257175"/>
    <xdr:sp macro="" textlink="">
      <xdr:nvSpPr>
        <xdr:cNvPr id="9659" name="Text Box 16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>
          <a:spLocks noChangeArrowheads="1"/>
        </xdr:cNvSpPr>
      </xdr:nvSpPr>
      <xdr:spPr bwMode="auto">
        <a:xfrm>
          <a:off x="2844612" y="1871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5</xdr:row>
      <xdr:rowOff>3175</xdr:rowOff>
    </xdr:from>
    <xdr:ext cx="104775" cy="257175"/>
    <xdr:sp macro="" textlink="">
      <xdr:nvSpPr>
        <xdr:cNvPr id="9660" name="Text Box 16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>
          <a:spLocks noChangeArrowheads="1"/>
        </xdr:cNvSpPr>
      </xdr:nvSpPr>
      <xdr:spPr bwMode="auto">
        <a:xfrm>
          <a:off x="2813202" y="2108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4</xdr:row>
      <xdr:rowOff>147108</xdr:rowOff>
    </xdr:from>
    <xdr:ext cx="104775" cy="257175"/>
    <xdr:sp macro="" textlink="">
      <xdr:nvSpPr>
        <xdr:cNvPr id="9661" name="Text Box 16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>
          <a:spLocks noChangeArrowheads="1"/>
        </xdr:cNvSpPr>
      </xdr:nvSpPr>
      <xdr:spPr bwMode="auto">
        <a:xfrm>
          <a:off x="2844612" y="20616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11</xdr:row>
      <xdr:rowOff>3175</xdr:rowOff>
    </xdr:from>
    <xdr:ext cx="104775" cy="257175"/>
    <xdr:sp macro="" textlink="">
      <xdr:nvSpPr>
        <xdr:cNvPr id="9662" name="Text Box 16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>
          <a:spLocks noChangeArrowheads="1"/>
        </xdr:cNvSpPr>
      </xdr:nvSpPr>
      <xdr:spPr bwMode="auto">
        <a:xfrm>
          <a:off x="2813202" y="22987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10</xdr:row>
      <xdr:rowOff>147108</xdr:rowOff>
    </xdr:from>
    <xdr:ext cx="104775" cy="257175"/>
    <xdr:sp macro="" textlink="">
      <xdr:nvSpPr>
        <xdr:cNvPr id="9663" name="Text Box 16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>
          <a:spLocks noChangeArrowheads="1"/>
        </xdr:cNvSpPr>
      </xdr:nvSpPr>
      <xdr:spPr bwMode="auto">
        <a:xfrm>
          <a:off x="2844612" y="225213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645795</xdr:colOff>
      <xdr:row>38</xdr:row>
      <xdr:rowOff>150495</xdr:rowOff>
    </xdr:from>
    <xdr:ext cx="104775" cy="257175"/>
    <xdr:sp macro="" textlink="">
      <xdr:nvSpPr>
        <xdr:cNvPr id="9664" name="Text Box 16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>
          <a:spLocks noChangeArrowheads="1"/>
        </xdr:cNvSpPr>
      </xdr:nvSpPr>
      <xdr:spPr bwMode="auto">
        <a:xfrm>
          <a:off x="2731770" y="455104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38</xdr:row>
      <xdr:rowOff>64294</xdr:rowOff>
    </xdr:from>
    <xdr:ext cx="104775" cy="257175"/>
    <xdr:sp macro="" textlink="">
      <xdr:nvSpPr>
        <xdr:cNvPr id="9665" name="Text Box 16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>
          <a:spLocks noChangeArrowheads="1"/>
        </xdr:cNvSpPr>
      </xdr:nvSpPr>
      <xdr:spPr bwMode="auto">
        <a:xfrm>
          <a:off x="3098006" y="44648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383382</xdr:colOff>
      <xdr:row>15</xdr:row>
      <xdr:rowOff>123825</xdr:rowOff>
    </xdr:from>
    <xdr:ext cx="104775" cy="257175"/>
    <xdr:sp macro="" textlink="">
      <xdr:nvSpPr>
        <xdr:cNvPr id="9666" name="Text Box 16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>
          <a:spLocks noChangeArrowheads="1"/>
        </xdr:cNvSpPr>
      </xdr:nvSpPr>
      <xdr:spPr bwMode="auto">
        <a:xfrm>
          <a:off x="3193257" y="6819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8</xdr:row>
      <xdr:rowOff>28575</xdr:rowOff>
    </xdr:from>
    <xdr:ext cx="104775" cy="257175"/>
    <xdr:sp macro="" textlink="">
      <xdr:nvSpPr>
        <xdr:cNvPr id="9667" name="Text Box 16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>
          <a:spLocks noChangeArrowheads="1"/>
        </xdr:cNvSpPr>
      </xdr:nvSpPr>
      <xdr:spPr bwMode="auto">
        <a:xfrm>
          <a:off x="4848226" y="2505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26</xdr:row>
      <xdr:rowOff>171450</xdr:rowOff>
    </xdr:from>
    <xdr:ext cx="104775" cy="257175"/>
    <xdr:sp macro="" textlink="">
      <xdr:nvSpPr>
        <xdr:cNvPr id="9668" name="Text Box 16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>
          <a:spLocks noChangeArrowheads="1"/>
        </xdr:cNvSpPr>
      </xdr:nvSpPr>
      <xdr:spPr bwMode="auto">
        <a:xfrm>
          <a:off x="3067050" y="68675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802481</xdr:colOff>
      <xdr:row>15</xdr:row>
      <xdr:rowOff>16668</xdr:rowOff>
    </xdr:from>
    <xdr:ext cx="104775" cy="257175"/>
    <xdr:sp macro="" textlink="">
      <xdr:nvSpPr>
        <xdr:cNvPr id="9669" name="Text Box 4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>
          <a:spLocks noChangeArrowheads="1"/>
        </xdr:cNvSpPr>
      </xdr:nvSpPr>
      <xdr:spPr bwMode="auto">
        <a:xfrm>
          <a:off x="3612356" y="671274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13</xdr:row>
      <xdr:rowOff>64294</xdr:rowOff>
    </xdr:from>
    <xdr:ext cx="104775" cy="257175"/>
    <xdr:sp macro="" textlink="">
      <xdr:nvSpPr>
        <xdr:cNvPr id="9670" name="Text Box 16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>
          <a:spLocks noChangeArrowheads="1"/>
        </xdr:cNvSpPr>
      </xdr:nvSpPr>
      <xdr:spPr bwMode="auto">
        <a:xfrm>
          <a:off x="3098006" y="61888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36</xdr:row>
      <xdr:rowOff>16669</xdr:rowOff>
    </xdr:from>
    <xdr:ext cx="104775" cy="257175"/>
    <xdr:sp macro="" textlink="">
      <xdr:nvSpPr>
        <xdr:cNvPr id="9671" name="Text Box 16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>
          <a:spLocks noChangeArrowheads="1"/>
        </xdr:cNvSpPr>
      </xdr:nvSpPr>
      <xdr:spPr bwMode="auto">
        <a:xfrm>
          <a:off x="2943226" y="72842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23</xdr:row>
      <xdr:rowOff>16669</xdr:rowOff>
    </xdr:from>
    <xdr:ext cx="104775" cy="257175"/>
    <xdr:sp macro="" textlink="">
      <xdr:nvSpPr>
        <xdr:cNvPr id="9672" name="Text Box 16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>
          <a:spLocks noChangeArrowheads="1"/>
        </xdr:cNvSpPr>
      </xdr:nvSpPr>
      <xdr:spPr bwMode="auto">
        <a:xfrm>
          <a:off x="2943226" y="70937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645795</xdr:colOff>
      <xdr:row>8</xdr:row>
      <xdr:rowOff>150495</xdr:rowOff>
    </xdr:from>
    <xdr:ext cx="104775" cy="257175"/>
    <xdr:sp macro="" textlink="">
      <xdr:nvSpPr>
        <xdr:cNvPr id="9673" name="Text Box 16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>
          <a:spLocks noChangeArrowheads="1"/>
        </xdr:cNvSpPr>
      </xdr:nvSpPr>
      <xdr:spPr bwMode="auto">
        <a:xfrm>
          <a:off x="2731770" y="64655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9</xdr:row>
      <xdr:rowOff>64294</xdr:rowOff>
    </xdr:from>
    <xdr:ext cx="104775" cy="257175"/>
    <xdr:sp macro="" textlink="">
      <xdr:nvSpPr>
        <xdr:cNvPr id="9674" name="Text Box 16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>
          <a:spLocks noChangeArrowheads="1"/>
        </xdr:cNvSpPr>
      </xdr:nvSpPr>
      <xdr:spPr bwMode="auto">
        <a:xfrm>
          <a:off x="3098006" y="65698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46</xdr:row>
      <xdr:rowOff>64294</xdr:rowOff>
    </xdr:from>
    <xdr:ext cx="104775" cy="257175"/>
    <xdr:sp macro="" textlink="">
      <xdr:nvSpPr>
        <xdr:cNvPr id="9675" name="Text Box 16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>
          <a:spLocks noChangeArrowheads="1"/>
        </xdr:cNvSpPr>
      </xdr:nvSpPr>
      <xdr:spPr bwMode="auto">
        <a:xfrm>
          <a:off x="3098006" y="90654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46</xdr:row>
      <xdr:rowOff>19050</xdr:rowOff>
    </xdr:from>
    <xdr:ext cx="104775" cy="257175"/>
    <xdr:sp macro="" textlink="">
      <xdr:nvSpPr>
        <xdr:cNvPr id="9676" name="Text Box 16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>
          <a:spLocks noChangeArrowheads="1"/>
        </xdr:cNvSpPr>
      </xdr:nvSpPr>
      <xdr:spPr bwMode="auto">
        <a:xfrm>
          <a:off x="2886075" y="902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609600</xdr:colOff>
      <xdr:row>46</xdr:row>
      <xdr:rowOff>0</xdr:rowOff>
    </xdr:from>
    <xdr:ext cx="104775" cy="257175"/>
    <xdr:sp macro="" textlink="">
      <xdr:nvSpPr>
        <xdr:cNvPr id="9677" name="Text Box 16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>
          <a:spLocks noChangeArrowheads="1"/>
        </xdr:cNvSpPr>
      </xdr:nvSpPr>
      <xdr:spPr bwMode="auto">
        <a:xfrm>
          <a:off x="3419475" y="89916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46</xdr:row>
      <xdr:rowOff>16669</xdr:rowOff>
    </xdr:from>
    <xdr:ext cx="104775" cy="257175"/>
    <xdr:sp macro="" textlink="">
      <xdr:nvSpPr>
        <xdr:cNvPr id="9678" name="Text Box 16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>
          <a:spLocks noChangeArrowheads="1"/>
        </xdr:cNvSpPr>
      </xdr:nvSpPr>
      <xdr:spPr bwMode="auto">
        <a:xfrm>
          <a:off x="2943226" y="9017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>
          <a:spLocks noChangeArrowheads="1"/>
        </xdr:cNvSpPr>
      </xdr:nvSpPr>
      <xdr:spPr bwMode="auto">
        <a:xfrm>
          <a:off x="1571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21" name="Text Box 2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>
          <a:spLocks noChangeArrowheads="1"/>
        </xdr:cNvSpPr>
      </xdr:nvSpPr>
      <xdr:spPr bwMode="auto">
        <a:xfrm>
          <a:off x="1571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22" name="Text Box 3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>
          <a:spLocks noChangeArrowheads="1"/>
        </xdr:cNvSpPr>
      </xdr:nvSpPr>
      <xdr:spPr bwMode="auto">
        <a:xfrm>
          <a:off x="1571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23" name="Text Box 4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>
          <a:spLocks noChangeArrowheads="1"/>
        </xdr:cNvSpPr>
      </xdr:nvSpPr>
      <xdr:spPr bwMode="auto">
        <a:xfrm>
          <a:off x="1571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24" name="Text Box 5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>
          <a:spLocks noChangeArrowheads="1"/>
        </xdr:cNvSpPr>
      </xdr:nvSpPr>
      <xdr:spPr bwMode="auto">
        <a:xfrm>
          <a:off x="1571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9725" name="Text Box 16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>
          <a:spLocks noChangeArrowheads="1"/>
        </xdr:cNvSpPr>
      </xdr:nvSpPr>
      <xdr:spPr bwMode="auto">
        <a:xfrm>
          <a:off x="1943100" y="790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27" name="Text Box 2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28" name="Text Box 3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29" name="Text Box 4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30" name="Text Box 5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31" name="Text Box 6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32" name="Text Box 7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33" name="Text Box 8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9734" name="Text Box 16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>
          <a:spLocks noChangeArrowheads="1"/>
        </xdr:cNvSpPr>
      </xdr:nvSpPr>
      <xdr:spPr bwMode="auto">
        <a:xfrm>
          <a:off x="1943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>
          <a:spLocks noChangeArrowheads="1"/>
        </xdr:cNvSpPr>
      </xdr:nvSpPr>
      <xdr:spPr bwMode="auto">
        <a:xfrm>
          <a:off x="15716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736" name="Text Box 2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>
          <a:spLocks noChangeArrowheads="1"/>
        </xdr:cNvSpPr>
      </xdr:nvSpPr>
      <xdr:spPr bwMode="auto">
        <a:xfrm>
          <a:off x="15716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737" name="Text Box 3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>
          <a:spLocks noChangeArrowheads="1"/>
        </xdr:cNvSpPr>
      </xdr:nvSpPr>
      <xdr:spPr bwMode="auto">
        <a:xfrm>
          <a:off x="15716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738" name="Text Box 4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>
          <a:spLocks noChangeArrowheads="1"/>
        </xdr:cNvSpPr>
      </xdr:nvSpPr>
      <xdr:spPr bwMode="auto">
        <a:xfrm>
          <a:off x="15716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739" name="Text Box 5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>
          <a:spLocks noChangeArrowheads="1"/>
        </xdr:cNvSpPr>
      </xdr:nvSpPr>
      <xdr:spPr bwMode="auto">
        <a:xfrm>
          <a:off x="15716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41" name="Text Box 2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42" name="Text Box 3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43" name="Text Box 4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44" name="Text Box 5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9745" name="Text Box 16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>
          <a:spLocks noChangeArrowheads="1"/>
        </xdr:cNvSpPr>
      </xdr:nvSpPr>
      <xdr:spPr bwMode="auto">
        <a:xfrm>
          <a:off x="19431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47" name="Text Box 2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48" name="Text Box 3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49" name="Text Box 4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9750" name="Text Box 16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>
          <a:spLocks noChangeArrowheads="1"/>
        </xdr:cNvSpPr>
      </xdr:nvSpPr>
      <xdr:spPr bwMode="auto">
        <a:xfrm>
          <a:off x="19431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52" name="Text Box 2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53" name="Text Box 3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54" name="Text Box 4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55" name="Text Box 5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9756" name="Text Box 16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>
          <a:spLocks noChangeArrowheads="1"/>
        </xdr:cNvSpPr>
      </xdr:nvSpPr>
      <xdr:spPr bwMode="auto">
        <a:xfrm>
          <a:off x="19431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758" name="Text Box 2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759" name="Text Box 3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</xdr:row>
      <xdr:rowOff>130968</xdr:rowOff>
    </xdr:from>
    <xdr:ext cx="104775" cy="257175"/>
    <xdr:sp macro="" textlink="">
      <xdr:nvSpPr>
        <xdr:cNvPr id="9760" name="Text Box 4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>
          <a:spLocks noChangeArrowheads="1"/>
        </xdr:cNvSpPr>
      </xdr:nvSpPr>
      <xdr:spPr bwMode="auto">
        <a:xfrm>
          <a:off x="15835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>
          <a:spLocks noChangeArrowheads="1"/>
        </xdr:cNvSpPr>
      </xdr:nvSpPr>
      <xdr:spPr bwMode="auto">
        <a:xfrm>
          <a:off x="1571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</xdr:row>
      <xdr:rowOff>28575</xdr:rowOff>
    </xdr:from>
    <xdr:ext cx="104775" cy="257175"/>
    <xdr:sp macro="" textlink="">
      <xdr:nvSpPr>
        <xdr:cNvPr id="9762" name="Text Box 16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>
          <a:spLocks noChangeArrowheads="1"/>
        </xdr:cNvSpPr>
      </xdr:nvSpPr>
      <xdr:spPr bwMode="auto">
        <a:xfrm>
          <a:off x="1943100" y="1743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19</xdr:row>
      <xdr:rowOff>71437</xdr:rowOff>
    </xdr:from>
    <xdr:ext cx="104775" cy="257175"/>
    <xdr:sp macro="" textlink="">
      <xdr:nvSpPr>
        <xdr:cNvPr id="9763" name="Text Box 5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>
          <a:spLocks noChangeArrowheads="1"/>
        </xdr:cNvSpPr>
      </xdr:nvSpPr>
      <xdr:spPr bwMode="auto">
        <a:xfrm>
          <a:off x="1564482" y="1976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>
          <a:spLocks noChangeArrowheads="1"/>
        </xdr:cNvSpPr>
      </xdr:nvSpPr>
      <xdr:spPr bwMode="auto">
        <a:xfrm>
          <a:off x="1571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65" name="Text Box 2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>
          <a:spLocks noChangeArrowheads="1"/>
        </xdr:cNvSpPr>
      </xdr:nvSpPr>
      <xdr:spPr bwMode="auto">
        <a:xfrm>
          <a:off x="1571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66" name="Text Box 3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>
          <a:spLocks noChangeArrowheads="1"/>
        </xdr:cNvSpPr>
      </xdr:nvSpPr>
      <xdr:spPr bwMode="auto">
        <a:xfrm>
          <a:off x="1571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67" name="Text Box 4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>
          <a:spLocks noChangeArrowheads="1"/>
        </xdr:cNvSpPr>
      </xdr:nvSpPr>
      <xdr:spPr bwMode="auto">
        <a:xfrm>
          <a:off x="1571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68" name="Text Box 5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>
          <a:spLocks noChangeArrowheads="1"/>
        </xdr:cNvSpPr>
      </xdr:nvSpPr>
      <xdr:spPr bwMode="auto">
        <a:xfrm>
          <a:off x="15716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70" name="Text Box 2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71" name="Text Box 3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72" name="Text Box 4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73" name="Text Box 5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74" name="Text Box 6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75" name="Text Box 7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776" name="Text Box 8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>
          <a:spLocks noChangeArrowheads="1"/>
        </xdr:cNvSpPr>
      </xdr:nvSpPr>
      <xdr:spPr bwMode="auto">
        <a:xfrm>
          <a:off x="15716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778" name="Text Box 2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>
          <a:spLocks noChangeArrowheads="1"/>
        </xdr:cNvSpPr>
      </xdr:nvSpPr>
      <xdr:spPr bwMode="auto">
        <a:xfrm>
          <a:off x="15716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779" name="Text Box 3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>
          <a:spLocks noChangeArrowheads="1"/>
        </xdr:cNvSpPr>
      </xdr:nvSpPr>
      <xdr:spPr bwMode="auto">
        <a:xfrm>
          <a:off x="15716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780" name="Text Box 4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>
          <a:spLocks noChangeArrowheads="1"/>
        </xdr:cNvSpPr>
      </xdr:nvSpPr>
      <xdr:spPr bwMode="auto">
        <a:xfrm>
          <a:off x="15716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781" name="Text Box 5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>
          <a:spLocks noChangeArrowheads="1"/>
        </xdr:cNvSpPr>
      </xdr:nvSpPr>
      <xdr:spPr bwMode="auto">
        <a:xfrm>
          <a:off x="1571625" y="228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83" name="Text Box 2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84" name="Text Box 3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85" name="Text Box 4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86" name="Text Box 5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</xdr:row>
      <xdr:rowOff>28575</xdr:rowOff>
    </xdr:from>
    <xdr:ext cx="104775" cy="257175"/>
    <xdr:sp macro="" textlink="">
      <xdr:nvSpPr>
        <xdr:cNvPr id="9787" name="Text Box 16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>
          <a:spLocks noChangeArrowheads="1"/>
        </xdr:cNvSpPr>
      </xdr:nvSpPr>
      <xdr:spPr bwMode="auto">
        <a:xfrm>
          <a:off x="1943100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89" name="Text Box 2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90" name="Text Box 3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91" name="Text Box 4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93" name="Text Box 2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94" name="Text Box 3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95" name="Text Box 4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796" name="Text Box 5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3</xdr:row>
      <xdr:rowOff>28575</xdr:rowOff>
    </xdr:from>
    <xdr:ext cx="104775" cy="257175"/>
    <xdr:sp macro="" textlink="">
      <xdr:nvSpPr>
        <xdr:cNvPr id="9797" name="Text Box 16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>
          <a:spLocks noChangeArrowheads="1"/>
        </xdr:cNvSpPr>
      </xdr:nvSpPr>
      <xdr:spPr bwMode="auto">
        <a:xfrm>
          <a:off x="2106385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16</xdr:row>
      <xdr:rowOff>163286</xdr:rowOff>
    </xdr:from>
    <xdr:ext cx="104775" cy="257175"/>
    <xdr:sp macro="" textlink="">
      <xdr:nvSpPr>
        <xdr:cNvPr id="9798" name="Text Box 3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>
          <a:spLocks noChangeArrowheads="1"/>
        </xdr:cNvSpPr>
      </xdr:nvSpPr>
      <xdr:spPr bwMode="auto">
        <a:xfrm>
          <a:off x="1504950" y="1496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3</xdr:row>
      <xdr:rowOff>130968</xdr:rowOff>
    </xdr:from>
    <xdr:ext cx="104775" cy="257175"/>
    <xdr:sp macro="" textlink="">
      <xdr:nvSpPr>
        <xdr:cNvPr id="9799" name="Text Box 4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>
          <a:spLocks noChangeArrowheads="1"/>
        </xdr:cNvSpPr>
      </xdr:nvSpPr>
      <xdr:spPr bwMode="auto">
        <a:xfrm>
          <a:off x="1583531" y="16549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5</xdr:row>
      <xdr:rowOff>108857</xdr:rowOff>
    </xdr:from>
    <xdr:ext cx="104775" cy="2571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>
          <a:spLocks noChangeArrowheads="1"/>
        </xdr:cNvSpPr>
      </xdr:nvSpPr>
      <xdr:spPr bwMode="auto">
        <a:xfrm>
          <a:off x="2088696" y="2966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10</xdr:row>
      <xdr:rowOff>137432</xdr:rowOff>
    </xdr:from>
    <xdr:ext cx="104775" cy="257175"/>
    <xdr:sp macro="" textlink="">
      <xdr:nvSpPr>
        <xdr:cNvPr id="9801" name="Text Box 16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>
          <a:spLocks noChangeArrowheads="1"/>
        </xdr:cNvSpPr>
      </xdr:nvSpPr>
      <xdr:spPr bwMode="auto">
        <a:xfrm>
          <a:off x="1997528" y="2613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19</xdr:row>
      <xdr:rowOff>71437</xdr:rowOff>
    </xdr:from>
    <xdr:ext cx="104775" cy="257175"/>
    <xdr:sp macro="" textlink="">
      <xdr:nvSpPr>
        <xdr:cNvPr id="9802" name="Text Box 5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>
          <a:spLocks noChangeArrowheads="1"/>
        </xdr:cNvSpPr>
      </xdr:nvSpPr>
      <xdr:spPr bwMode="auto">
        <a:xfrm>
          <a:off x="1564482" y="1976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>
          <a:spLocks noChangeArrowheads="1"/>
        </xdr:cNvSpPr>
      </xdr:nvSpPr>
      <xdr:spPr bwMode="auto">
        <a:xfrm>
          <a:off x="1571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804" name="Text Box 2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>
          <a:spLocks noChangeArrowheads="1"/>
        </xdr:cNvSpPr>
      </xdr:nvSpPr>
      <xdr:spPr bwMode="auto">
        <a:xfrm>
          <a:off x="1571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805" name="Text Box 3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>
          <a:spLocks noChangeArrowheads="1"/>
        </xdr:cNvSpPr>
      </xdr:nvSpPr>
      <xdr:spPr bwMode="auto">
        <a:xfrm>
          <a:off x="1571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806" name="Text Box 4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>
          <a:spLocks noChangeArrowheads="1"/>
        </xdr:cNvSpPr>
      </xdr:nvSpPr>
      <xdr:spPr bwMode="auto">
        <a:xfrm>
          <a:off x="1571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807" name="Text Box 5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>
          <a:spLocks noChangeArrowheads="1"/>
        </xdr:cNvSpPr>
      </xdr:nvSpPr>
      <xdr:spPr bwMode="auto">
        <a:xfrm>
          <a:off x="1571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809" name="Text Box 2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810" name="Text Box 3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811" name="Text Box 4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>
          <a:spLocks noChangeArrowheads="1"/>
        </xdr:cNvSpPr>
      </xdr:nvSpPr>
      <xdr:spPr bwMode="auto">
        <a:xfrm>
          <a:off x="1571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813" name="Text Box 2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>
          <a:spLocks noChangeArrowheads="1"/>
        </xdr:cNvSpPr>
      </xdr:nvSpPr>
      <xdr:spPr bwMode="auto">
        <a:xfrm>
          <a:off x="1571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814" name="Text Box 3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>
          <a:spLocks noChangeArrowheads="1"/>
        </xdr:cNvSpPr>
      </xdr:nvSpPr>
      <xdr:spPr bwMode="auto">
        <a:xfrm>
          <a:off x="1571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104775" cy="257175"/>
    <xdr:sp macro="" textlink="">
      <xdr:nvSpPr>
        <xdr:cNvPr id="9815" name="Text Box 4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>
          <a:spLocks noChangeArrowheads="1"/>
        </xdr:cNvSpPr>
      </xdr:nvSpPr>
      <xdr:spPr bwMode="auto">
        <a:xfrm>
          <a:off x="15716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17" name="Text Box 2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18" name="Text Box 3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19" name="Text Box 4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20" name="Text Box 5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21" name="Text Box 6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1491683</xdr:colOff>
      <xdr:row>20</xdr:row>
      <xdr:rowOff>163286</xdr:rowOff>
    </xdr:from>
    <xdr:ext cx="104775" cy="257175"/>
    <xdr:sp macro="" textlink="">
      <xdr:nvSpPr>
        <xdr:cNvPr id="9822" name="Text Box 7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>
          <a:spLocks noChangeArrowheads="1"/>
        </xdr:cNvSpPr>
      </xdr:nvSpPr>
      <xdr:spPr bwMode="auto">
        <a:xfrm>
          <a:off x="3063308" y="2068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3</xdr:row>
      <xdr:rowOff>28575</xdr:rowOff>
    </xdr:from>
    <xdr:ext cx="104775" cy="257175"/>
    <xdr:sp macro="" textlink="">
      <xdr:nvSpPr>
        <xdr:cNvPr id="9823" name="Text Box 16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>
          <a:spLocks noChangeArrowheads="1"/>
        </xdr:cNvSpPr>
      </xdr:nvSpPr>
      <xdr:spPr bwMode="auto">
        <a:xfrm>
          <a:off x="2757828" y="1552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>
          <a:spLocks noChangeArrowheads="1"/>
        </xdr:cNvSpPr>
      </xdr:nvSpPr>
      <xdr:spPr bwMode="auto">
        <a:xfrm>
          <a:off x="15716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25" name="Text Box 2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>
          <a:spLocks noChangeArrowheads="1"/>
        </xdr:cNvSpPr>
      </xdr:nvSpPr>
      <xdr:spPr bwMode="auto">
        <a:xfrm>
          <a:off x="15716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26" name="Text Box 3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>
          <a:spLocks noChangeArrowheads="1"/>
        </xdr:cNvSpPr>
      </xdr:nvSpPr>
      <xdr:spPr bwMode="auto">
        <a:xfrm>
          <a:off x="15716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27" name="Text Box 4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>
          <a:spLocks noChangeArrowheads="1"/>
        </xdr:cNvSpPr>
      </xdr:nvSpPr>
      <xdr:spPr bwMode="auto">
        <a:xfrm>
          <a:off x="15716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9828" name="Text Box 5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15716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831" name="Text Box 3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832" name="Text Box 4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9833" name="Text Box 5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834" name="Text Box 16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16</xdr:row>
      <xdr:rowOff>180294</xdr:rowOff>
    </xdr:from>
    <xdr:ext cx="104775" cy="257175"/>
    <xdr:sp macro="" textlink="">
      <xdr:nvSpPr>
        <xdr:cNvPr id="9835" name="Text Box 5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>
          <a:spLocks noChangeArrowheads="1"/>
        </xdr:cNvSpPr>
      </xdr:nvSpPr>
      <xdr:spPr bwMode="auto">
        <a:xfrm>
          <a:off x="1590335" y="13232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37" name="Text Box 2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38" name="Text Box 3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39" name="Text Box 4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40" name="Text Box 5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42" name="Text Box 2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43" name="Text Box 3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44" name="Text Box 4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278471</xdr:colOff>
      <xdr:row>20</xdr:row>
      <xdr:rowOff>82732</xdr:rowOff>
    </xdr:from>
    <xdr:ext cx="104775" cy="257175"/>
    <xdr:sp macro="" textlink="">
      <xdr:nvSpPr>
        <xdr:cNvPr id="9845" name="Text Box 7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>
          <a:spLocks noChangeArrowheads="1"/>
        </xdr:cNvSpPr>
      </xdr:nvSpPr>
      <xdr:spPr bwMode="auto">
        <a:xfrm>
          <a:off x="1850096" y="19877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47" name="Text Box 2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48" name="Text Box 3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10</xdr:row>
      <xdr:rowOff>163286</xdr:rowOff>
    </xdr:from>
    <xdr:ext cx="104775" cy="257175"/>
    <xdr:sp macro="" textlink="">
      <xdr:nvSpPr>
        <xdr:cNvPr id="9849" name="Text Box 3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>
          <a:spLocks noChangeArrowheads="1"/>
        </xdr:cNvSpPr>
      </xdr:nvSpPr>
      <xdr:spPr bwMode="auto">
        <a:xfrm>
          <a:off x="1504950" y="1115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51" name="Text Box 2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52" name="Text Box 3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53" name="Text Box 4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54" name="Text Box 5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55" name="Text Box 6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9856" name="Text Box 16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>
          <a:spLocks noChangeArrowheads="1"/>
        </xdr:cNvSpPr>
      </xdr:nvSpPr>
      <xdr:spPr bwMode="auto">
        <a:xfrm>
          <a:off x="1943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58" name="Text Box 2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59" name="Text Box 3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60" name="Text Box 4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61" name="Text Box 5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63" name="Text Box 2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64" name="Text Box 3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865" name="Text Box 4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867" name="Text Box 16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9868" name="Text Box 5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>
          <a:spLocks noChangeArrowheads="1"/>
        </xdr:cNvSpPr>
      </xdr:nvSpPr>
      <xdr:spPr bwMode="auto">
        <a:xfrm>
          <a:off x="15644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869" name="Text Box 16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9870" name="Text Box 5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>
          <a:spLocks noChangeArrowheads="1"/>
        </xdr:cNvSpPr>
      </xdr:nvSpPr>
      <xdr:spPr bwMode="auto">
        <a:xfrm>
          <a:off x="15644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72" name="Text Box 2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73" name="Text Box 3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74" name="Text Box 4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75" name="Text Box 5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77" name="Text Box 2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78" name="Text Box 3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79" name="Text Box 4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81" name="Text Box 2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82" name="Text Box 3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83" name="Text Box 4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84" name="Text Box 5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886" name="Text Box 2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887" name="Text Box 3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888" name="Text Box 4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889" name="Text Box 5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</xdr:row>
      <xdr:rowOff>28575</xdr:rowOff>
    </xdr:from>
    <xdr:ext cx="104775" cy="257175"/>
    <xdr:sp macro="" textlink="">
      <xdr:nvSpPr>
        <xdr:cNvPr id="9890" name="Text Box 16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>
          <a:spLocks noChangeArrowheads="1"/>
        </xdr:cNvSpPr>
      </xdr:nvSpPr>
      <xdr:spPr bwMode="auto">
        <a:xfrm>
          <a:off x="1943100" y="600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92" name="Text Box 2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93" name="Text Box 3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94" name="Text Box 4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95" name="Text Box 5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896" name="Text Box 16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98" name="Text Box 2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899" name="Text Box 3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00" name="Text Box 4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901" name="Text Box 16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03" name="Text Box 2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04" name="Text Box 3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05" name="Text Box 4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06" name="Text Box 5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907" name="Text Box 16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09" name="Text Box 2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10" name="Text Box 3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912" name="Text Box 2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913" name="Text Box 3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104775" cy="257175"/>
    <xdr:sp macro="" textlink="">
      <xdr:nvSpPr>
        <xdr:cNvPr id="9914" name="Text Box 4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>
          <a:spLocks noChangeArrowheads="1"/>
        </xdr:cNvSpPr>
      </xdr:nvSpPr>
      <xdr:spPr bwMode="auto">
        <a:xfrm>
          <a:off x="1571625" y="571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895350</xdr:colOff>
      <xdr:row>7</xdr:row>
      <xdr:rowOff>68580</xdr:rowOff>
    </xdr:from>
    <xdr:ext cx="104775" cy="257175"/>
    <xdr:sp macro="" textlink="">
      <xdr:nvSpPr>
        <xdr:cNvPr id="9915" name="Text Box 16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>
          <a:spLocks noChangeArrowheads="1"/>
        </xdr:cNvSpPr>
      </xdr:nvSpPr>
      <xdr:spPr bwMode="auto">
        <a:xfrm>
          <a:off x="2466975" y="3307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17" name="Text Box 2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18" name="Text Box 3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19" name="Text Box 4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20" name="Text Box 5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921" name="Text Box 16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23" name="Text Box 2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24" name="Text Box 3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25" name="Text Box 4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926" name="Text Box 16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28" name="Text Box 2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29" name="Text Box 3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30" name="Text Box 4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31" name="Text Box 5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17</xdr:row>
      <xdr:rowOff>28575</xdr:rowOff>
    </xdr:from>
    <xdr:ext cx="104775" cy="257175"/>
    <xdr:sp macro="" textlink="">
      <xdr:nvSpPr>
        <xdr:cNvPr id="9932" name="Text Box 16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>
          <a:spLocks noChangeArrowheads="1"/>
        </xdr:cNvSpPr>
      </xdr:nvSpPr>
      <xdr:spPr bwMode="auto">
        <a:xfrm>
          <a:off x="21063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15</xdr:row>
      <xdr:rowOff>163286</xdr:rowOff>
    </xdr:from>
    <xdr:ext cx="104775" cy="257175"/>
    <xdr:sp macro="" textlink="">
      <xdr:nvSpPr>
        <xdr:cNvPr id="9933" name="Text Box 3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>
          <a:spLocks noChangeArrowheads="1"/>
        </xdr:cNvSpPr>
      </xdr:nvSpPr>
      <xdr:spPr bwMode="auto">
        <a:xfrm>
          <a:off x="1504950" y="1306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105985</xdr:colOff>
      <xdr:row>17</xdr:row>
      <xdr:rowOff>96307</xdr:rowOff>
    </xdr:from>
    <xdr:ext cx="104775" cy="257175"/>
    <xdr:sp macro="" textlink="">
      <xdr:nvSpPr>
        <xdr:cNvPr id="9934" name="Text Box 16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>
          <a:spLocks noChangeArrowheads="1"/>
        </xdr:cNvSpPr>
      </xdr:nvSpPr>
      <xdr:spPr bwMode="auto">
        <a:xfrm>
          <a:off x="1677610" y="142980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36" name="Text Box 2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37" name="Text Box 3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38" name="Text Box 4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40" name="Text Box 2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41" name="Text Box 3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42" name="Text Box 4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43" name="Text Box 5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44" name="Text Box 6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17</xdr:row>
      <xdr:rowOff>28575</xdr:rowOff>
    </xdr:from>
    <xdr:ext cx="104775" cy="257175"/>
    <xdr:sp macro="" textlink="">
      <xdr:nvSpPr>
        <xdr:cNvPr id="9945" name="Text Box 16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>
          <a:spLocks noChangeArrowheads="1"/>
        </xdr:cNvSpPr>
      </xdr:nvSpPr>
      <xdr:spPr bwMode="auto">
        <a:xfrm>
          <a:off x="2757828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9946" name="Text Box 16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9947" name="Text Box 5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>
          <a:spLocks noChangeArrowheads="1"/>
        </xdr:cNvSpPr>
      </xdr:nvSpPr>
      <xdr:spPr bwMode="auto">
        <a:xfrm>
          <a:off x="15903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49" name="Text Box 2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50" name="Text Box 3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51" name="Text Box 4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52" name="Text Box 5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54" name="Text Box 2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55" name="Text Box 3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56" name="Text Box 4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11</xdr:row>
      <xdr:rowOff>95251</xdr:rowOff>
    </xdr:from>
    <xdr:ext cx="104775" cy="257175"/>
    <xdr:sp macro="" textlink="">
      <xdr:nvSpPr>
        <xdr:cNvPr id="9957" name="Text Box 7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>
          <a:spLocks noChangeArrowheads="1"/>
        </xdr:cNvSpPr>
      </xdr:nvSpPr>
      <xdr:spPr bwMode="auto">
        <a:xfrm>
          <a:off x="2001951" y="27622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59" name="Text Box 2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60" name="Text Box 3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17</xdr:row>
      <xdr:rowOff>122465</xdr:rowOff>
    </xdr:from>
    <xdr:ext cx="104775" cy="257175"/>
    <xdr:sp macro="" textlink="">
      <xdr:nvSpPr>
        <xdr:cNvPr id="9961" name="Text Box 3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>
          <a:spLocks noChangeArrowheads="1"/>
        </xdr:cNvSpPr>
      </xdr:nvSpPr>
      <xdr:spPr bwMode="auto">
        <a:xfrm>
          <a:off x="15852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63" name="Text Box 2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64" name="Text Box 3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65" name="Text Box 4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66" name="Text Box 5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67" name="Text Box 6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9968" name="Text Box 16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>
          <a:spLocks noChangeArrowheads="1"/>
        </xdr:cNvSpPr>
      </xdr:nvSpPr>
      <xdr:spPr bwMode="auto">
        <a:xfrm>
          <a:off x="1943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70" name="Text Box 2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71" name="Text Box 3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72" name="Text Box 4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73" name="Text Box 5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75" name="Text Box 2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9976" name="Text Box 3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9978" name="Text Box 16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>
          <a:spLocks noChangeArrowheads="1"/>
        </xdr:cNvSpPr>
      </xdr:nvSpPr>
      <xdr:spPr bwMode="auto">
        <a:xfrm>
          <a:off x="1943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9979" name="Text Box 5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>
          <a:spLocks noChangeArrowheads="1"/>
        </xdr:cNvSpPr>
      </xdr:nvSpPr>
      <xdr:spPr bwMode="auto">
        <a:xfrm>
          <a:off x="15644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9980" name="Text Box 16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>
          <a:spLocks noChangeArrowheads="1"/>
        </xdr:cNvSpPr>
      </xdr:nvSpPr>
      <xdr:spPr bwMode="auto">
        <a:xfrm>
          <a:off x="1943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9981" name="Text Box 5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>
          <a:spLocks noChangeArrowheads="1"/>
        </xdr:cNvSpPr>
      </xdr:nvSpPr>
      <xdr:spPr bwMode="auto">
        <a:xfrm>
          <a:off x="15644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984" name="Text Box 3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985" name="Text Box 4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986" name="Text Box 5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988" name="Text Box 2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989" name="Text Box 3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9990" name="Text Box 4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92" name="Text Box 2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93" name="Text Box 3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94" name="Text Box 4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9995" name="Text Box 5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997" name="Text Box 2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998" name="Text Box 3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9999" name="Text Box 4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000" name="Text Box 5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>
          <a:spLocks noChangeArrowheads="1"/>
        </xdr:cNvSpPr>
      </xdr:nvSpPr>
      <xdr:spPr bwMode="auto">
        <a:xfrm>
          <a:off x="15716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002" name="Text Box 2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>
          <a:spLocks noChangeArrowheads="1"/>
        </xdr:cNvSpPr>
      </xdr:nvSpPr>
      <xdr:spPr bwMode="auto">
        <a:xfrm>
          <a:off x="15716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003" name="Text Box 3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>
          <a:spLocks noChangeArrowheads="1"/>
        </xdr:cNvSpPr>
      </xdr:nvSpPr>
      <xdr:spPr bwMode="auto">
        <a:xfrm>
          <a:off x="15716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004" name="Text Box 4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>
          <a:spLocks noChangeArrowheads="1"/>
        </xdr:cNvSpPr>
      </xdr:nvSpPr>
      <xdr:spPr bwMode="auto">
        <a:xfrm>
          <a:off x="15716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005" name="Text Box 5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>
          <a:spLocks noChangeArrowheads="1"/>
        </xdr:cNvSpPr>
      </xdr:nvSpPr>
      <xdr:spPr bwMode="auto">
        <a:xfrm>
          <a:off x="15716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104775" cy="257175"/>
    <xdr:sp macro="" textlink="">
      <xdr:nvSpPr>
        <xdr:cNvPr id="10006" name="Text Box 6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>
          <a:spLocks noChangeArrowheads="1"/>
        </xdr:cNvSpPr>
      </xdr:nvSpPr>
      <xdr:spPr bwMode="auto">
        <a:xfrm>
          <a:off x="15716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08" name="Text Box 2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09" name="Text Box 3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10" name="Text Box 4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11" name="Text Box 5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0012" name="Text Box 16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14" name="Text Box 2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15" name="Text Box 3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16" name="Text Box 4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0017" name="Text Box 16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20" name="Text Box 3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21" name="Text Box 4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22" name="Text Box 5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0023" name="Text Box 16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25" name="Text Box 2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26" name="Text Box 3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17</xdr:row>
      <xdr:rowOff>130968</xdr:rowOff>
    </xdr:from>
    <xdr:ext cx="104775" cy="257175"/>
    <xdr:sp macro="" textlink="">
      <xdr:nvSpPr>
        <xdr:cNvPr id="10027" name="Text Box 4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>
          <a:spLocks noChangeArrowheads="1"/>
        </xdr:cNvSpPr>
      </xdr:nvSpPr>
      <xdr:spPr bwMode="auto">
        <a:xfrm>
          <a:off x="1583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30" name="Text Box 2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31" name="Text Box 3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32" name="Text Box 4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33" name="Text Box 5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0034" name="Text Box 16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36" name="Text Box 2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37" name="Text Box 3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38" name="Text Box 4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40" name="Text Box 2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41" name="Text Box 3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42" name="Text Box 4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43" name="Text Box 5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15</xdr:row>
      <xdr:rowOff>163286</xdr:rowOff>
    </xdr:from>
    <xdr:ext cx="104775" cy="257175"/>
    <xdr:sp macro="" textlink="">
      <xdr:nvSpPr>
        <xdr:cNvPr id="10044" name="Text Box 3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>
          <a:spLocks noChangeArrowheads="1"/>
        </xdr:cNvSpPr>
      </xdr:nvSpPr>
      <xdr:spPr bwMode="auto">
        <a:xfrm>
          <a:off x="1504950" y="13062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17</xdr:row>
      <xdr:rowOff>130968</xdr:rowOff>
    </xdr:from>
    <xdr:ext cx="104775" cy="257175"/>
    <xdr:sp macro="" textlink="">
      <xdr:nvSpPr>
        <xdr:cNvPr id="10045" name="Text Box 4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>
          <a:spLocks noChangeArrowheads="1"/>
        </xdr:cNvSpPr>
      </xdr:nvSpPr>
      <xdr:spPr bwMode="auto">
        <a:xfrm>
          <a:off x="1583531" y="14644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047" name="Text Box 2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048" name="Text Box 3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049" name="Text Box 4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050" name="Text Box 5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91168</xdr:colOff>
      <xdr:row>17</xdr:row>
      <xdr:rowOff>149225</xdr:rowOff>
    </xdr:from>
    <xdr:ext cx="104775" cy="257175"/>
    <xdr:sp macro="" textlink="">
      <xdr:nvSpPr>
        <xdr:cNvPr id="10051" name="Text Box 16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>
          <a:spLocks noChangeArrowheads="1"/>
        </xdr:cNvSpPr>
      </xdr:nvSpPr>
      <xdr:spPr bwMode="auto">
        <a:xfrm>
          <a:off x="1662793" y="14827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53" name="Text Box 2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54" name="Text Box 3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55" name="Text Box 4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057" name="Text Box 2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058" name="Text Box 3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059" name="Text Box 4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61" name="Text Box 2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62" name="Text Box 3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63" name="Text Box 4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64" name="Text Box 5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65" name="Text Box 6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0066" name="Text Box 16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18710</xdr:colOff>
      <xdr:row>10</xdr:row>
      <xdr:rowOff>180294</xdr:rowOff>
    </xdr:from>
    <xdr:ext cx="104775" cy="257175"/>
    <xdr:sp macro="" textlink="">
      <xdr:nvSpPr>
        <xdr:cNvPr id="10067" name="Text Box 5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>
          <a:spLocks noChangeArrowheads="1"/>
        </xdr:cNvSpPr>
      </xdr:nvSpPr>
      <xdr:spPr bwMode="auto">
        <a:xfrm>
          <a:off x="1590335" y="1132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69" name="Text Box 2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70" name="Text Box 3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71" name="Text Box 4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72" name="Text Box 5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74" name="Text Box 2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75" name="Text Box 3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076" name="Text Box 4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78" name="Text Box 2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79" name="Text Box 3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81" name="Text Box 2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82" name="Text Box 3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83" name="Text Box 4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84" name="Text Box 5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85" name="Text Box 6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10</xdr:row>
      <xdr:rowOff>28575</xdr:rowOff>
    </xdr:from>
    <xdr:ext cx="104775" cy="257175"/>
    <xdr:sp macro="" textlink="">
      <xdr:nvSpPr>
        <xdr:cNvPr id="10086" name="Text Box 16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>
          <a:spLocks noChangeArrowheads="1"/>
        </xdr:cNvSpPr>
      </xdr:nvSpPr>
      <xdr:spPr bwMode="auto">
        <a:xfrm>
          <a:off x="1943100" y="981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88" name="Text Box 2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89" name="Text Box 3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90" name="Text Box 4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91" name="Text Box 5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93" name="Text Box 2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94" name="Text Box 3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095" name="Text Box 4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10097" name="Text Box 16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>
          <a:spLocks noChangeArrowheads="1"/>
        </xdr:cNvSpPr>
      </xdr:nvSpPr>
      <xdr:spPr bwMode="auto">
        <a:xfrm>
          <a:off x="1943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10098" name="Text Box 5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>
          <a:spLocks noChangeArrowheads="1"/>
        </xdr:cNvSpPr>
      </xdr:nvSpPr>
      <xdr:spPr bwMode="auto">
        <a:xfrm>
          <a:off x="15644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10099" name="Text Box 16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>
          <a:spLocks noChangeArrowheads="1"/>
        </xdr:cNvSpPr>
      </xdr:nvSpPr>
      <xdr:spPr bwMode="auto">
        <a:xfrm>
          <a:off x="1943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16</xdr:row>
      <xdr:rowOff>71437</xdr:rowOff>
    </xdr:from>
    <xdr:ext cx="104775" cy="257175"/>
    <xdr:sp macro="" textlink="">
      <xdr:nvSpPr>
        <xdr:cNvPr id="10100" name="Text Box 5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>
          <a:spLocks noChangeArrowheads="1"/>
        </xdr:cNvSpPr>
      </xdr:nvSpPr>
      <xdr:spPr bwMode="auto">
        <a:xfrm>
          <a:off x="1564482" y="14049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02" name="Text Box 2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03" name="Text Box 3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04" name="Text Box 4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05" name="Text Box 5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07" name="Text Box 2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08" name="Text Box 3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09" name="Text Box 4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11" name="Text Box 2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12" name="Text Box 3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13" name="Text Box 4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14" name="Text Box 5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16" name="Text Box 2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17" name="Text Box 3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18" name="Text Box 4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19" name="Text Box 5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0120" name="Text Box 16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22" name="Text Box 2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23" name="Text Box 3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24" name="Text Box 4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0125" name="Text Box 16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27" name="Text Box 2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28" name="Text Box 3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29" name="Text Box 4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30" name="Text Box 5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0131" name="Text Box 16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33" name="Text Box 2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34" name="Text Box 3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36" name="Text Box 2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37" name="Text Box 3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38" name="Text Box 4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39" name="Text Box 5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17</xdr:row>
      <xdr:rowOff>28575</xdr:rowOff>
    </xdr:from>
    <xdr:ext cx="104775" cy="257175"/>
    <xdr:sp macro="" textlink="">
      <xdr:nvSpPr>
        <xdr:cNvPr id="10140" name="Text Box 16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>
          <a:spLocks noChangeArrowheads="1"/>
        </xdr:cNvSpPr>
      </xdr:nvSpPr>
      <xdr:spPr bwMode="auto">
        <a:xfrm>
          <a:off x="1943100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42" name="Text Box 2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43" name="Text Box 3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44" name="Text Box 4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46" name="Text Box 2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47" name="Text Box 3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48" name="Text Box 4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49" name="Text Box 5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17</xdr:row>
      <xdr:rowOff>28575</xdr:rowOff>
    </xdr:from>
    <xdr:ext cx="104775" cy="257175"/>
    <xdr:sp macro="" textlink="">
      <xdr:nvSpPr>
        <xdr:cNvPr id="10150" name="Text Box 16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>
          <a:spLocks noChangeArrowheads="1"/>
        </xdr:cNvSpPr>
      </xdr:nvSpPr>
      <xdr:spPr bwMode="auto">
        <a:xfrm>
          <a:off x="2106385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285750</xdr:colOff>
      <xdr:row>10</xdr:row>
      <xdr:rowOff>163286</xdr:rowOff>
    </xdr:from>
    <xdr:ext cx="104775" cy="257175"/>
    <xdr:sp macro="" textlink="">
      <xdr:nvSpPr>
        <xdr:cNvPr id="10151" name="Text Box 3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>
          <a:spLocks noChangeArrowheads="1"/>
        </xdr:cNvSpPr>
      </xdr:nvSpPr>
      <xdr:spPr bwMode="auto">
        <a:xfrm>
          <a:off x="1504950" y="111578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17</xdr:row>
      <xdr:rowOff>28575</xdr:rowOff>
    </xdr:from>
    <xdr:ext cx="104775" cy="257175"/>
    <xdr:sp macro="" textlink="">
      <xdr:nvSpPr>
        <xdr:cNvPr id="10152" name="Text Box 16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>
          <a:spLocks noChangeArrowheads="1"/>
        </xdr:cNvSpPr>
      </xdr:nvSpPr>
      <xdr:spPr bwMode="auto">
        <a:xfrm>
          <a:off x="1643743" y="13620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55" name="Text Box 3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56" name="Text Box 4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58" name="Text Box 2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59" name="Text Box 3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60" name="Text Box 4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61" name="Text Box 5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62" name="Text Box 6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16</xdr:row>
      <xdr:rowOff>28575</xdr:rowOff>
    </xdr:from>
    <xdr:ext cx="104775" cy="257175"/>
    <xdr:sp macro="" textlink="">
      <xdr:nvSpPr>
        <xdr:cNvPr id="10163" name="Text Box 16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>
          <a:spLocks noChangeArrowheads="1"/>
        </xdr:cNvSpPr>
      </xdr:nvSpPr>
      <xdr:spPr bwMode="auto">
        <a:xfrm>
          <a:off x="1943100" y="1171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65" name="Text Box 2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66" name="Text Box 3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67" name="Text Box 4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68" name="Text Box 5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70" name="Text Box 2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71" name="Text Box 3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72" name="Text Box 4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17</xdr:row>
      <xdr:rowOff>122465</xdr:rowOff>
    </xdr:from>
    <xdr:ext cx="104775" cy="257175"/>
    <xdr:sp macro="" textlink="">
      <xdr:nvSpPr>
        <xdr:cNvPr id="10173" name="Text Box 3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>
          <a:spLocks noChangeArrowheads="1"/>
        </xdr:cNvSpPr>
      </xdr:nvSpPr>
      <xdr:spPr bwMode="auto">
        <a:xfrm>
          <a:off x="1585232" y="145596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15</xdr:row>
      <xdr:rowOff>71437</xdr:rowOff>
    </xdr:from>
    <xdr:ext cx="104775" cy="257175"/>
    <xdr:sp macro="" textlink="">
      <xdr:nvSpPr>
        <xdr:cNvPr id="10175" name="Text Box 5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>
          <a:spLocks noChangeArrowheads="1"/>
        </xdr:cNvSpPr>
      </xdr:nvSpPr>
      <xdr:spPr bwMode="auto">
        <a:xfrm>
          <a:off x="15644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15</xdr:row>
      <xdr:rowOff>71437</xdr:rowOff>
    </xdr:from>
    <xdr:ext cx="104775" cy="257175"/>
    <xdr:sp macro="" textlink="">
      <xdr:nvSpPr>
        <xdr:cNvPr id="10176" name="Text Box 5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>
          <a:spLocks noChangeArrowheads="1"/>
        </xdr:cNvSpPr>
      </xdr:nvSpPr>
      <xdr:spPr bwMode="auto">
        <a:xfrm>
          <a:off x="1564482" y="1214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178" name="Text Box 2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179" name="Text Box 3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180" name="Text Box 4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181" name="Text Box 5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183" name="Text Box 2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184" name="Text Box 3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04775" cy="257175"/>
    <xdr:sp macro="" textlink="">
      <xdr:nvSpPr>
        <xdr:cNvPr id="10185" name="Text Box 4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>
          <a:spLocks noChangeArrowheads="1"/>
        </xdr:cNvSpPr>
      </xdr:nvSpPr>
      <xdr:spPr bwMode="auto">
        <a:xfrm>
          <a:off x="1571625" y="952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87" name="Text Box 2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88" name="Text Box 3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89" name="Text Box 4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104775" cy="257175"/>
    <xdr:sp macro="" textlink="">
      <xdr:nvSpPr>
        <xdr:cNvPr id="10190" name="Text Box 5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>
          <a:spLocks noChangeArrowheads="1"/>
        </xdr:cNvSpPr>
      </xdr:nvSpPr>
      <xdr:spPr bwMode="auto">
        <a:xfrm>
          <a:off x="1571625" y="1143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92" name="Text Box 2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93" name="Text Box 3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94" name="Text Box 4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04775" cy="257175"/>
    <xdr:sp macro="" textlink="">
      <xdr:nvSpPr>
        <xdr:cNvPr id="10195" name="Text Box 5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>
          <a:spLocks noChangeArrowheads="1"/>
        </xdr:cNvSpPr>
      </xdr:nvSpPr>
      <xdr:spPr bwMode="auto">
        <a:xfrm>
          <a:off x="1571625" y="1333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0197" name="Text Box 2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0198" name="Text Box 3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0199" name="Text Box 4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0200" name="Text Box 5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10201" name="Text Box 5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>
          <a:spLocks noChangeArrowheads="1"/>
        </xdr:cNvSpPr>
      </xdr:nvSpPr>
      <xdr:spPr bwMode="auto">
        <a:xfrm>
          <a:off x="15644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0203" name="Text Box 2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0204" name="Text Box 3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0205" name="Text Box 4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04775" cy="257175"/>
    <xdr:sp macro="" textlink="">
      <xdr:nvSpPr>
        <xdr:cNvPr id="10206" name="Text Box 5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>
          <a:spLocks noChangeArrowheads="1"/>
        </xdr:cNvSpPr>
      </xdr:nvSpPr>
      <xdr:spPr bwMode="auto">
        <a:xfrm>
          <a:off x="1571625" y="1905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517071</xdr:colOff>
      <xdr:row>5</xdr:row>
      <xdr:rowOff>108857</xdr:rowOff>
    </xdr:from>
    <xdr:ext cx="104775" cy="2571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00000000-0008-0000-0100-0000DF270000}"/>
            </a:ext>
          </a:extLst>
        </xdr:cNvPr>
        <xdr:cNvSpPr txBox="1">
          <a:spLocks noChangeArrowheads="1"/>
        </xdr:cNvSpPr>
      </xdr:nvSpPr>
      <xdr:spPr bwMode="auto">
        <a:xfrm>
          <a:off x="2088696" y="258535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425903</xdr:colOff>
      <xdr:row>21</xdr:row>
      <xdr:rowOff>137432</xdr:rowOff>
    </xdr:from>
    <xdr:ext cx="104775" cy="257175"/>
    <xdr:sp macro="" textlink="">
      <xdr:nvSpPr>
        <xdr:cNvPr id="10208" name="Text Box 16">
          <a:extLst>
            <a:ext uri="{FF2B5EF4-FFF2-40B4-BE49-F238E27FC236}">
              <a16:creationId xmlns:a16="http://schemas.microsoft.com/office/drawing/2014/main" id="{00000000-0008-0000-0100-0000E0270000}"/>
            </a:ext>
          </a:extLst>
        </xdr:cNvPr>
        <xdr:cNvSpPr txBox="1">
          <a:spLocks noChangeArrowheads="1"/>
        </xdr:cNvSpPr>
      </xdr:nvSpPr>
      <xdr:spPr bwMode="auto">
        <a:xfrm>
          <a:off x="1997528" y="223293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17</xdr:row>
      <xdr:rowOff>71437</xdr:rowOff>
    </xdr:from>
    <xdr:ext cx="104775" cy="257175"/>
    <xdr:sp macro="" textlink="">
      <xdr:nvSpPr>
        <xdr:cNvPr id="10209" name="Text Box 5">
          <a:extLst>
            <a:ext uri="{FF2B5EF4-FFF2-40B4-BE49-F238E27FC236}">
              <a16:creationId xmlns:a16="http://schemas.microsoft.com/office/drawing/2014/main" id="{00000000-0008-0000-0100-0000E1270000}"/>
            </a:ext>
          </a:extLst>
        </xdr:cNvPr>
        <xdr:cNvSpPr txBox="1">
          <a:spLocks noChangeArrowheads="1"/>
        </xdr:cNvSpPr>
      </xdr:nvSpPr>
      <xdr:spPr bwMode="auto">
        <a:xfrm>
          <a:off x="1564482" y="159543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00000000-0008-0000-0100-0000E2270000}"/>
            </a:ext>
          </a:extLst>
        </xdr:cNvPr>
        <xdr:cNvSpPr txBox="1">
          <a:spLocks noChangeArrowheads="1"/>
        </xdr:cNvSpPr>
      </xdr:nvSpPr>
      <xdr:spPr bwMode="auto">
        <a:xfrm>
          <a:off x="1571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211" name="Text Box 2">
          <a:extLst>
            <a:ext uri="{FF2B5EF4-FFF2-40B4-BE49-F238E27FC236}">
              <a16:creationId xmlns:a16="http://schemas.microsoft.com/office/drawing/2014/main" id="{00000000-0008-0000-0100-0000E3270000}"/>
            </a:ext>
          </a:extLst>
        </xdr:cNvPr>
        <xdr:cNvSpPr txBox="1">
          <a:spLocks noChangeArrowheads="1"/>
        </xdr:cNvSpPr>
      </xdr:nvSpPr>
      <xdr:spPr bwMode="auto">
        <a:xfrm>
          <a:off x="1571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212" name="Text Box 3">
          <a:extLst>
            <a:ext uri="{FF2B5EF4-FFF2-40B4-BE49-F238E27FC236}">
              <a16:creationId xmlns:a16="http://schemas.microsoft.com/office/drawing/2014/main" id="{00000000-0008-0000-0100-0000E4270000}"/>
            </a:ext>
          </a:extLst>
        </xdr:cNvPr>
        <xdr:cNvSpPr txBox="1">
          <a:spLocks noChangeArrowheads="1"/>
        </xdr:cNvSpPr>
      </xdr:nvSpPr>
      <xdr:spPr bwMode="auto">
        <a:xfrm>
          <a:off x="1571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213" name="Text Box 4">
          <a:extLst>
            <a:ext uri="{FF2B5EF4-FFF2-40B4-BE49-F238E27FC236}">
              <a16:creationId xmlns:a16="http://schemas.microsoft.com/office/drawing/2014/main" id="{00000000-0008-0000-0100-0000E5270000}"/>
            </a:ext>
          </a:extLst>
        </xdr:cNvPr>
        <xdr:cNvSpPr txBox="1">
          <a:spLocks noChangeArrowheads="1"/>
        </xdr:cNvSpPr>
      </xdr:nvSpPr>
      <xdr:spPr bwMode="auto">
        <a:xfrm>
          <a:off x="1571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214" name="Text Box 5">
          <a:extLst>
            <a:ext uri="{FF2B5EF4-FFF2-40B4-BE49-F238E27FC236}">
              <a16:creationId xmlns:a16="http://schemas.microsoft.com/office/drawing/2014/main" id="{00000000-0008-0000-0100-0000E6270000}"/>
            </a:ext>
          </a:extLst>
        </xdr:cNvPr>
        <xdr:cNvSpPr txBox="1">
          <a:spLocks noChangeArrowheads="1"/>
        </xdr:cNvSpPr>
      </xdr:nvSpPr>
      <xdr:spPr bwMode="auto">
        <a:xfrm>
          <a:off x="1571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00000000-0008-0000-0100-0000E7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216" name="Text Box 2">
          <a:extLst>
            <a:ext uri="{FF2B5EF4-FFF2-40B4-BE49-F238E27FC236}">
              <a16:creationId xmlns:a16="http://schemas.microsoft.com/office/drawing/2014/main" id="{00000000-0008-0000-0100-0000E8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217" name="Text Box 3">
          <a:extLst>
            <a:ext uri="{FF2B5EF4-FFF2-40B4-BE49-F238E27FC236}">
              <a16:creationId xmlns:a16="http://schemas.microsoft.com/office/drawing/2014/main" id="{00000000-0008-0000-0100-0000E9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218" name="Text Box 4">
          <a:extLst>
            <a:ext uri="{FF2B5EF4-FFF2-40B4-BE49-F238E27FC236}">
              <a16:creationId xmlns:a16="http://schemas.microsoft.com/office/drawing/2014/main" id="{00000000-0008-0000-0100-0000EA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</xdr:row>
      <xdr:rowOff>0</xdr:rowOff>
    </xdr:from>
    <xdr:ext cx="104775" cy="257175"/>
    <xdr:sp macro="" textlink="">
      <xdr:nvSpPr>
        <xdr:cNvPr id="10219" name="Text Box 5">
          <a:extLst>
            <a:ext uri="{FF2B5EF4-FFF2-40B4-BE49-F238E27FC236}">
              <a16:creationId xmlns:a16="http://schemas.microsoft.com/office/drawing/2014/main" id="{00000000-0008-0000-0100-0000EB270000}"/>
            </a:ext>
          </a:extLst>
        </xdr:cNvPr>
        <xdr:cNvSpPr txBox="1">
          <a:spLocks noChangeArrowheads="1"/>
        </xdr:cNvSpPr>
      </xdr:nvSpPr>
      <xdr:spPr bwMode="auto">
        <a:xfrm>
          <a:off x="1571625" y="1524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430326</xdr:colOff>
      <xdr:row>4</xdr:row>
      <xdr:rowOff>95251</xdr:rowOff>
    </xdr:from>
    <xdr:ext cx="722199" cy="257175"/>
    <xdr:sp macro="" textlink="">
      <xdr:nvSpPr>
        <xdr:cNvPr id="10220" name="Text Box 7">
          <a:extLst>
            <a:ext uri="{FF2B5EF4-FFF2-40B4-BE49-F238E27FC236}">
              <a16:creationId xmlns:a16="http://schemas.microsoft.com/office/drawing/2014/main" id="{00000000-0008-0000-0100-0000EC270000}"/>
            </a:ext>
          </a:extLst>
        </xdr:cNvPr>
        <xdr:cNvSpPr txBox="1">
          <a:spLocks noChangeArrowheads="1"/>
        </xdr:cNvSpPr>
      </xdr:nvSpPr>
      <xdr:spPr bwMode="auto">
        <a:xfrm>
          <a:off x="2001951" y="2381251"/>
          <a:ext cx="722199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00000000-0008-0000-0100-0000ED270000}"/>
            </a:ext>
          </a:extLst>
        </xdr:cNvPr>
        <xdr:cNvSpPr txBox="1">
          <a:spLocks noChangeArrowheads="1"/>
        </xdr:cNvSpPr>
      </xdr:nvSpPr>
      <xdr:spPr bwMode="auto">
        <a:xfrm>
          <a:off x="1571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222" name="Text Box 2">
          <a:extLst>
            <a:ext uri="{FF2B5EF4-FFF2-40B4-BE49-F238E27FC236}">
              <a16:creationId xmlns:a16="http://schemas.microsoft.com/office/drawing/2014/main" id="{00000000-0008-0000-0100-0000EE270000}"/>
            </a:ext>
          </a:extLst>
        </xdr:cNvPr>
        <xdr:cNvSpPr txBox="1">
          <a:spLocks noChangeArrowheads="1"/>
        </xdr:cNvSpPr>
      </xdr:nvSpPr>
      <xdr:spPr bwMode="auto">
        <a:xfrm>
          <a:off x="1571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223" name="Text Box 3">
          <a:extLst>
            <a:ext uri="{FF2B5EF4-FFF2-40B4-BE49-F238E27FC236}">
              <a16:creationId xmlns:a16="http://schemas.microsoft.com/office/drawing/2014/main" id="{00000000-0008-0000-0100-0000EF270000}"/>
            </a:ext>
          </a:extLst>
        </xdr:cNvPr>
        <xdr:cNvSpPr txBox="1">
          <a:spLocks noChangeArrowheads="1"/>
        </xdr:cNvSpPr>
      </xdr:nvSpPr>
      <xdr:spPr bwMode="auto">
        <a:xfrm>
          <a:off x="1571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224" name="Text Box 4">
          <a:extLst>
            <a:ext uri="{FF2B5EF4-FFF2-40B4-BE49-F238E27FC236}">
              <a16:creationId xmlns:a16="http://schemas.microsoft.com/office/drawing/2014/main" id="{00000000-0008-0000-0100-0000F0270000}"/>
            </a:ext>
          </a:extLst>
        </xdr:cNvPr>
        <xdr:cNvSpPr txBox="1">
          <a:spLocks noChangeArrowheads="1"/>
        </xdr:cNvSpPr>
      </xdr:nvSpPr>
      <xdr:spPr bwMode="auto">
        <a:xfrm>
          <a:off x="1571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225" name="Text Box 5">
          <a:extLst>
            <a:ext uri="{FF2B5EF4-FFF2-40B4-BE49-F238E27FC236}">
              <a16:creationId xmlns:a16="http://schemas.microsoft.com/office/drawing/2014/main" id="{00000000-0008-0000-0100-0000F1270000}"/>
            </a:ext>
          </a:extLst>
        </xdr:cNvPr>
        <xdr:cNvSpPr txBox="1">
          <a:spLocks noChangeArrowheads="1"/>
        </xdr:cNvSpPr>
      </xdr:nvSpPr>
      <xdr:spPr bwMode="auto">
        <a:xfrm>
          <a:off x="1571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04775" cy="257175"/>
    <xdr:sp macro="" textlink="">
      <xdr:nvSpPr>
        <xdr:cNvPr id="10226" name="Text Box 6">
          <a:extLst>
            <a:ext uri="{FF2B5EF4-FFF2-40B4-BE49-F238E27FC236}">
              <a16:creationId xmlns:a16="http://schemas.microsoft.com/office/drawing/2014/main" id="{00000000-0008-0000-0100-0000F2270000}"/>
            </a:ext>
          </a:extLst>
        </xdr:cNvPr>
        <xdr:cNvSpPr txBox="1">
          <a:spLocks noChangeArrowheads="1"/>
        </xdr:cNvSpPr>
      </xdr:nvSpPr>
      <xdr:spPr bwMode="auto">
        <a:xfrm>
          <a:off x="15716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00000000-0008-0000-0100-0000F3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28" name="Text Box 2">
          <a:extLst>
            <a:ext uri="{FF2B5EF4-FFF2-40B4-BE49-F238E27FC236}">
              <a16:creationId xmlns:a16="http://schemas.microsoft.com/office/drawing/2014/main" id="{00000000-0008-0000-0100-0000F4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29" name="Text Box 3">
          <a:extLst>
            <a:ext uri="{FF2B5EF4-FFF2-40B4-BE49-F238E27FC236}">
              <a16:creationId xmlns:a16="http://schemas.microsoft.com/office/drawing/2014/main" id="{00000000-0008-0000-0100-0000F5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30" name="Text Box 4">
          <a:extLst>
            <a:ext uri="{FF2B5EF4-FFF2-40B4-BE49-F238E27FC236}">
              <a16:creationId xmlns:a16="http://schemas.microsoft.com/office/drawing/2014/main" id="{00000000-0008-0000-0100-0000F6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31" name="Text Box 5">
          <a:extLst>
            <a:ext uri="{FF2B5EF4-FFF2-40B4-BE49-F238E27FC236}">
              <a16:creationId xmlns:a16="http://schemas.microsoft.com/office/drawing/2014/main" id="{00000000-0008-0000-0100-0000F7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32" name="Text Box 6">
          <a:extLst>
            <a:ext uri="{FF2B5EF4-FFF2-40B4-BE49-F238E27FC236}">
              <a16:creationId xmlns:a16="http://schemas.microsoft.com/office/drawing/2014/main" id="{00000000-0008-0000-0100-0000F8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33" name="Text Box 7">
          <a:extLst>
            <a:ext uri="{FF2B5EF4-FFF2-40B4-BE49-F238E27FC236}">
              <a16:creationId xmlns:a16="http://schemas.microsoft.com/office/drawing/2014/main" id="{00000000-0008-0000-0100-0000F9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34" name="Text Box 8">
          <a:extLst>
            <a:ext uri="{FF2B5EF4-FFF2-40B4-BE49-F238E27FC236}">
              <a16:creationId xmlns:a16="http://schemas.microsoft.com/office/drawing/2014/main" id="{00000000-0008-0000-0100-0000FA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35" name="Text Box 9">
          <a:extLst>
            <a:ext uri="{FF2B5EF4-FFF2-40B4-BE49-F238E27FC236}">
              <a16:creationId xmlns:a16="http://schemas.microsoft.com/office/drawing/2014/main" id="{00000000-0008-0000-0100-0000FB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36" name="Text Box 10">
          <a:extLst>
            <a:ext uri="{FF2B5EF4-FFF2-40B4-BE49-F238E27FC236}">
              <a16:creationId xmlns:a16="http://schemas.microsoft.com/office/drawing/2014/main" id="{00000000-0008-0000-0100-0000FC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37" name="Text Box 11">
          <a:extLst>
            <a:ext uri="{FF2B5EF4-FFF2-40B4-BE49-F238E27FC236}">
              <a16:creationId xmlns:a16="http://schemas.microsoft.com/office/drawing/2014/main" id="{00000000-0008-0000-0100-0000FD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106680" cy="259080"/>
    <xdr:sp macro="" textlink="">
      <xdr:nvSpPr>
        <xdr:cNvPr id="10238" name="Text Box 12">
          <a:extLst>
            <a:ext uri="{FF2B5EF4-FFF2-40B4-BE49-F238E27FC236}">
              <a16:creationId xmlns:a16="http://schemas.microsoft.com/office/drawing/2014/main" id="{00000000-0008-0000-0100-0000FE270000}"/>
            </a:ext>
          </a:extLst>
        </xdr:cNvPr>
        <xdr:cNvSpPr txBox="1">
          <a:spLocks noChangeArrowheads="1"/>
        </xdr:cNvSpPr>
      </xdr:nvSpPr>
      <xdr:spPr bwMode="auto">
        <a:xfrm>
          <a:off x="1571625" y="3238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57150</xdr:rowOff>
    </xdr:from>
    <xdr:ext cx="106680" cy="259080"/>
    <xdr:sp macro="" textlink="">
      <xdr:nvSpPr>
        <xdr:cNvPr id="10240" name="Text Box 14">
          <a:extLst>
            <a:ext uri="{FF2B5EF4-FFF2-40B4-BE49-F238E27FC236}">
              <a16:creationId xmlns:a16="http://schemas.microsoft.com/office/drawing/2014/main" id="{00000000-0008-0000-0100-000000280000}"/>
            </a:ext>
          </a:extLst>
        </xdr:cNvPr>
        <xdr:cNvSpPr txBox="1">
          <a:spLocks noChangeArrowheads="1"/>
        </xdr:cNvSpPr>
      </xdr:nvSpPr>
      <xdr:spPr bwMode="auto">
        <a:xfrm>
          <a:off x="1571625" y="32956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21</xdr:row>
      <xdr:rowOff>3175</xdr:rowOff>
    </xdr:from>
    <xdr:ext cx="104775" cy="257175"/>
    <xdr:sp macro="" textlink="">
      <xdr:nvSpPr>
        <xdr:cNvPr id="10241" name="Text Box 16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SpPr txBox="1">
          <a:spLocks noChangeArrowheads="1"/>
        </xdr:cNvSpPr>
      </xdr:nvSpPr>
      <xdr:spPr bwMode="auto">
        <a:xfrm>
          <a:off x="3927627" y="209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3</xdr:row>
      <xdr:rowOff>110218</xdr:rowOff>
    </xdr:from>
    <xdr:ext cx="104775" cy="257175"/>
    <xdr:sp macro="" textlink="">
      <xdr:nvSpPr>
        <xdr:cNvPr id="10242" name="Text Box 16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4222297" y="16342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276225</xdr:colOff>
      <xdr:row>3</xdr:row>
      <xdr:rowOff>76200</xdr:rowOff>
    </xdr:from>
    <xdr:ext cx="104775" cy="257175"/>
    <xdr:sp macro="" textlink="">
      <xdr:nvSpPr>
        <xdr:cNvPr id="10243" name="Text Box 5">
          <a:extLst>
            <a:ext uri="{FF2B5EF4-FFF2-40B4-BE49-F238E27FC236}">
              <a16:creationId xmlns:a16="http://schemas.microsoft.com/office/drawing/2014/main" id="{00000000-0008-0000-0100-000003280000}"/>
            </a:ext>
          </a:extLst>
        </xdr:cNvPr>
        <xdr:cNvSpPr txBox="1">
          <a:spLocks noChangeArrowheads="1"/>
        </xdr:cNvSpPr>
      </xdr:nvSpPr>
      <xdr:spPr bwMode="auto">
        <a:xfrm>
          <a:off x="4276725" y="16002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17</xdr:row>
      <xdr:rowOff>110218</xdr:rowOff>
    </xdr:from>
    <xdr:ext cx="104775" cy="257175"/>
    <xdr:sp macro="" textlink="">
      <xdr:nvSpPr>
        <xdr:cNvPr id="10244" name="Text Box 16">
          <a:extLst>
            <a:ext uri="{FF2B5EF4-FFF2-40B4-BE49-F238E27FC236}">
              <a16:creationId xmlns:a16="http://schemas.microsoft.com/office/drawing/2014/main" id="{00000000-0008-0000-0100-000004280000}"/>
            </a:ext>
          </a:extLst>
        </xdr:cNvPr>
        <xdr:cNvSpPr txBox="1">
          <a:spLocks noChangeArrowheads="1"/>
        </xdr:cNvSpPr>
      </xdr:nvSpPr>
      <xdr:spPr bwMode="auto">
        <a:xfrm>
          <a:off x="4222297" y="1443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17</xdr:row>
      <xdr:rowOff>16669</xdr:rowOff>
    </xdr:from>
    <xdr:ext cx="104775" cy="257175"/>
    <xdr:sp macro="" textlink="">
      <xdr:nvSpPr>
        <xdr:cNvPr id="10245" name="Text Box 16">
          <a:extLst>
            <a:ext uri="{FF2B5EF4-FFF2-40B4-BE49-F238E27FC236}">
              <a16:creationId xmlns:a16="http://schemas.microsoft.com/office/drawing/2014/main" id="{00000000-0008-0000-0100-000005280000}"/>
            </a:ext>
          </a:extLst>
        </xdr:cNvPr>
        <xdr:cNvSpPr txBox="1">
          <a:spLocks noChangeArrowheads="1"/>
        </xdr:cNvSpPr>
      </xdr:nvSpPr>
      <xdr:spPr bwMode="auto">
        <a:xfrm>
          <a:off x="4133851" y="135016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21</xdr:row>
      <xdr:rowOff>120015</xdr:rowOff>
    </xdr:from>
    <xdr:ext cx="104775" cy="257175"/>
    <xdr:sp macro="" textlink="">
      <xdr:nvSpPr>
        <xdr:cNvPr id="10246" name="Text Box 16">
          <a:extLst>
            <a:ext uri="{FF2B5EF4-FFF2-40B4-BE49-F238E27FC236}">
              <a16:creationId xmlns:a16="http://schemas.microsoft.com/office/drawing/2014/main" id="{00000000-0008-0000-0100-000006280000}"/>
            </a:ext>
          </a:extLst>
        </xdr:cNvPr>
        <xdr:cNvSpPr txBox="1">
          <a:spLocks noChangeArrowheads="1"/>
        </xdr:cNvSpPr>
      </xdr:nvSpPr>
      <xdr:spPr bwMode="auto">
        <a:xfrm>
          <a:off x="4130676" y="2215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312510</xdr:colOff>
      <xdr:row>3</xdr:row>
      <xdr:rowOff>142875</xdr:rowOff>
    </xdr:from>
    <xdr:ext cx="104775" cy="257175"/>
    <xdr:sp macro="" textlink="">
      <xdr:nvSpPr>
        <xdr:cNvPr id="10247" name="Text Box 16">
          <a:extLst>
            <a:ext uri="{FF2B5EF4-FFF2-40B4-BE49-F238E27FC236}">
              <a16:creationId xmlns:a16="http://schemas.microsoft.com/office/drawing/2014/main" id="{00000000-0008-0000-0100-000007280000}"/>
            </a:ext>
          </a:extLst>
        </xdr:cNvPr>
        <xdr:cNvSpPr txBox="1">
          <a:spLocks noChangeArrowheads="1"/>
        </xdr:cNvSpPr>
      </xdr:nvSpPr>
      <xdr:spPr bwMode="auto">
        <a:xfrm>
          <a:off x="4313010" y="1666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20</xdr:row>
      <xdr:rowOff>147108</xdr:rowOff>
    </xdr:from>
    <xdr:ext cx="104775" cy="257175"/>
    <xdr:sp macro="" textlink="">
      <xdr:nvSpPr>
        <xdr:cNvPr id="10248" name="Text Box 16">
          <a:extLst>
            <a:ext uri="{FF2B5EF4-FFF2-40B4-BE49-F238E27FC236}">
              <a16:creationId xmlns:a16="http://schemas.microsoft.com/office/drawing/2014/main" id="{00000000-0008-0000-0100-000008280000}"/>
            </a:ext>
          </a:extLst>
        </xdr:cNvPr>
        <xdr:cNvSpPr txBox="1">
          <a:spLocks noChangeArrowheads="1"/>
        </xdr:cNvSpPr>
      </xdr:nvSpPr>
      <xdr:spPr bwMode="auto">
        <a:xfrm>
          <a:off x="4035237" y="2052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17</xdr:row>
      <xdr:rowOff>111125</xdr:rowOff>
    </xdr:from>
    <xdr:ext cx="104775" cy="257175"/>
    <xdr:sp macro="" textlink="">
      <xdr:nvSpPr>
        <xdr:cNvPr id="10249" name="Text Box 16">
          <a:extLst>
            <a:ext uri="{FF2B5EF4-FFF2-40B4-BE49-F238E27FC236}">
              <a16:creationId xmlns:a16="http://schemas.microsoft.com/office/drawing/2014/main" id="{00000000-0008-0000-0100-000009280000}"/>
            </a:ext>
          </a:extLst>
        </xdr:cNvPr>
        <xdr:cNvSpPr txBox="1">
          <a:spLocks noChangeArrowheads="1"/>
        </xdr:cNvSpPr>
      </xdr:nvSpPr>
      <xdr:spPr bwMode="auto">
        <a:xfrm>
          <a:off x="4145303" y="1444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21</xdr:row>
      <xdr:rowOff>129419</xdr:rowOff>
    </xdr:from>
    <xdr:ext cx="104775" cy="257175"/>
    <xdr:sp macro="" textlink="">
      <xdr:nvSpPr>
        <xdr:cNvPr id="10250" name="Text Box 7">
          <a:extLst>
            <a:ext uri="{FF2B5EF4-FFF2-40B4-BE49-F238E27FC236}">
              <a16:creationId xmlns:a16="http://schemas.microsoft.com/office/drawing/2014/main" id="{00000000-0008-0000-0100-00000A280000}"/>
            </a:ext>
          </a:extLst>
        </xdr:cNvPr>
        <xdr:cNvSpPr txBox="1">
          <a:spLocks noChangeArrowheads="1"/>
        </xdr:cNvSpPr>
      </xdr:nvSpPr>
      <xdr:spPr bwMode="auto">
        <a:xfrm>
          <a:off x="4577783" y="2224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4</xdr:row>
      <xdr:rowOff>3175</xdr:rowOff>
    </xdr:from>
    <xdr:ext cx="104775" cy="257175"/>
    <xdr:sp macro="" textlink="">
      <xdr:nvSpPr>
        <xdr:cNvPr id="10251" name="Text Box 16">
          <a:extLst>
            <a:ext uri="{FF2B5EF4-FFF2-40B4-BE49-F238E27FC236}">
              <a16:creationId xmlns:a16="http://schemas.microsoft.com/office/drawing/2014/main" id="{00000000-0008-0000-0100-00000B280000}"/>
            </a:ext>
          </a:extLst>
        </xdr:cNvPr>
        <xdr:cNvSpPr txBox="1">
          <a:spLocks noChangeArrowheads="1"/>
        </xdr:cNvSpPr>
      </xdr:nvSpPr>
      <xdr:spPr bwMode="auto">
        <a:xfrm>
          <a:off x="3927627" y="2289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21</xdr:row>
      <xdr:rowOff>147108</xdr:rowOff>
    </xdr:from>
    <xdr:ext cx="104775" cy="257175"/>
    <xdr:sp macro="" textlink="">
      <xdr:nvSpPr>
        <xdr:cNvPr id="10252" name="Text Box 16">
          <a:extLst>
            <a:ext uri="{FF2B5EF4-FFF2-40B4-BE49-F238E27FC236}">
              <a16:creationId xmlns:a16="http://schemas.microsoft.com/office/drawing/2014/main" id="{00000000-0008-0000-0100-00000C280000}"/>
            </a:ext>
          </a:extLst>
        </xdr:cNvPr>
        <xdr:cNvSpPr txBox="1">
          <a:spLocks noChangeArrowheads="1"/>
        </xdr:cNvSpPr>
      </xdr:nvSpPr>
      <xdr:spPr bwMode="auto">
        <a:xfrm>
          <a:off x="4035237" y="2242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5</xdr:row>
      <xdr:rowOff>3175</xdr:rowOff>
    </xdr:from>
    <xdr:ext cx="104775" cy="257175"/>
    <xdr:sp macro="" textlink="">
      <xdr:nvSpPr>
        <xdr:cNvPr id="10253" name="Text Box 16">
          <a:extLst>
            <a:ext uri="{FF2B5EF4-FFF2-40B4-BE49-F238E27FC236}">
              <a16:creationId xmlns:a16="http://schemas.microsoft.com/office/drawing/2014/main" id="{00000000-0008-0000-0100-00000D280000}"/>
            </a:ext>
          </a:extLst>
        </xdr:cNvPr>
        <xdr:cNvSpPr txBox="1">
          <a:spLocks noChangeArrowheads="1"/>
        </xdr:cNvSpPr>
      </xdr:nvSpPr>
      <xdr:spPr bwMode="auto">
        <a:xfrm>
          <a:off x="3927627" y="2479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4</xdr:row>
      <xdr:rowOff>147108</xdr:rowOff>
    </xdr:from>
    <xdr:ext cx="104775" cy="257175"/>
    <xdr:sp macro="" textlink="">
      <xdr:nvSpPr>
        <xdr:cNvPr id="10254" name="Text Box 16">
          <a:extLst>
            <a:ext uri="{FF2B5EF4-FFF2-40B4-BE49-F238E27FC236}">
              <a16:creationId xmlns:a16="http://schemas.microsoft.com/office/drawing/2014/main" id="{00000000-0008-0000-0100-00000E280000}"/>
            </a:ext>
          </a:extLst>
        </xdr:cNvPr>
        <xdr:cNvSpPr txBox="1">
          <a:spLocks noChangeArrowheads="1"/>
        </xdr:cNvSpPr>
      </xdr:nvSpPr>
      <xdr:spPr bwMode="auto">
        <a:xfrm>
          <a:off x="4035237" y="2433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774852</xdr:colOff>
      <xdr:row>11</xdr:row>
      <xdr:rowOff>3175</xdr:rowOff>
    </xdr:from>
    <xdr:ext cx="104775" cy="257175"/>
    <xdr:sp macro="" textlink="">
      <xdr:nvSpPr>
        <xdr:cNvPr id="10255" name="Text Box 16">
          <a:extLst>
            <a:ext uri="{FF2B5EF4-FFF2-40B4-BE49-F238E27FC236}">
              <a16:creationId xmlns:a16="http://schemas.microsoft.com/office/drawing/2014/main" id="{00000000-0008-0000-0100-00000F280000}"/>
            </a:ext>
          </a:extLst>
        </xdr:cNvPr>
        <xdr:cNvSpPr txBox="1">
          <a:spLocks noChangeArrowheads="1"/>
        </xdr:cNvSpPr>
      </xdr:nvSpPr>
      <xdr:spPr bwMode="auto">
        <a:xfrm>
          <a:off x="3927627" y="2670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10</xdr:row>
      <xdr:rowOff>147108</xdr:rowOff>
    </xdr:from>
    <xdr:ext cx="104775" cy="257175"/>
    <xdr:sp macro="" textlink="">
      <xdr:nvSpPr>
        <xdr:cNvPr id="10256" name="Text Box 16">
          <a:extLst>
            <a:ext uri="{FF2B5EF4-FFF2-40B4-BE49-F238E27FC236}">
              <a16:creationId xmlns:a16="http://schemas.microsoft.com/office/drawing/2014/main" id="{00000000-0008-0000-0100-000010280000}"/>
            </a:ext>
          </a:extLst>
        </xdr:cNvPr>
        <xdr:cNvSpPr txBox="1">
          <a:spLocks noChangeArrowheads="1"/>
        </xdr:cNvSpPr>
      </xdr:nvSpPr>
      <xdr:spPr bwMode="auto">
        <a:xfrm>
          <a:off x="4035237" y="2623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104775" cy="2571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100-000064280000}"/>
            </a:ext>
          </a:extLst>
        </xdr:cNvPr>
        <xdr:cNvSpPr txBox="1">
          <a:spLocks noChangeArrowheads="1"/>
        </xdr:cNvSpPr>
      </xdr:nvSpPr>
      <xdr:spPr bwMode="auto">
        <a:xfrm>
          <a:off x="66008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104775" cy="257175"/>
    <xdr:sp macro="" textlink="">
      <xdr:nvSpPr>
        <xdr:cNvPr id="10341" name="Text Box 2">
          <a:extLst>
            <a:ext uri="{FF2B5EF4-FFF2-40B4-BE49-F238E27FC236}">
              <a16:creationId xmlns:a16="http://schemas.microsoft.com/office/drawing/2014/main" id="{00000000-0008-0000-0100-000065280000}"/>
            </a:ext>
          </a:extLst>
        </xdr:cNvPr>
        <xdr:cNvSpPr txBox="1">
          <a:spLocks noChangeArrowheads="1"/>
        </xdr:cNvSpPr>
      </xdr:nvSpPr>
      <xdr:spPr bwMode="auto">
        <a:xfrm>
          <a:off x="66008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104775" cy="257175"/>
    <xdr:sp macro="" textlink="">
      <xdr:nvSpPr>
        <xdr:cNvPr id="10342" name="Text Box 3">
          <a:extLst>
            <a:ext uri="{FF2B5EF4-FFF2-40B4-BE49-F238E27FC236}">
              <a16:creationId xmlns:a16="http://schemas.microsoft.com/office/drawing/2014/main" id="{00000000-0008-0000-0100-000066280000}"/>
            </a:ext>
          </a:extLst>
        </xdr:cNvPr>
        <xdr:cNvSpPr txBox="1">
          <a:spLocks noChangeArrowheads="1"/>
        </xdr:cNvSpPr>
      </xdr:nvSpPr>
      <xdr:spPr bwMode="auto">
        <a:xfrm>
          <a:off x="66008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104775" cy="257175"/>
    <xdr:sp macro="" textlink="">
      <xdr:nvSpPr>
        <xdr:cNvPr id="10343" name="Text Box 4">
          <a:extLst>
            <a:ext uri="{FF2B5EF4-FFF2-40B4-BE49-F238E27FC236}">
              <a16:creationId xmlns:a16="http://schemas.microsoft.com/office/drawing/2014/main" id="{00000000-0008-0000-0100-000067280000}"/>
            </a:ext>
          </a:extLst>
        </xdr:cNvPr>
        <xdr:cNvSpPr txBox="1">
          <a:spLocks noChangeArrowheads="1"/>
        </xdr:cNvSpPr>
      </xdr:nvSpPr>
      <xdr:spPr bwMode="auto">
        <a:xfrm>
          <a:off x="66008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104775" cy="257175"/>
    <xdr:sp macro="" textlink="">
      <xdr:nvSpPr>
        <xdr:cNvPr id="10344" name="Text Box 5">
          <a:extLst>
            <a:ext uri="{FF2B5EF4-FFF2-40B4-BE49-F238E27FC236}">
              <a16:creationId xmlns:a16="http://schemas.microsoft.com/office/drawing/2014/main" id="{00000000-0008-0000-0100-000068280000}"/>
            </a:ext>
          </a:extLst>
        </xdr:cNvPr>
        <xdr:cNvSpPr txBox="1">
          <a:spLocks noChangeArrowheads="1"/>
        </xdr:cNvSpPr>
      </xdr:nvSpPr>
      <xdr:spPr bwMode="auto">
        <a:xfrm>
          <a:off x="6600825" y="1714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</xdr:colOff>
      <xdr:row>33</xdr:row>
      <xdr:rowOff>60960</xdr:rowOff>
    </xdr:from>
    <xdr:ext cx="104775" cy="2571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100-000069280000}"/>
            </a:ext>
          </a:extLst>
        </xdr:cNvPr>
        <xdr:cNvSpPr txBox="1">
          <a:spLocks noChangeArrowheads="1"/>
        </xdr:cNvSpPr>
      </xdr:nvSpPr>
      <xdr:spPr bwMode="auto">
        <a:xfrm>
          <a:off x="6623685" y="177546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1554480</xdr:colOff>
      <xdr:row>33</xdr:row>
      <xdr:rowOff>68580</xdr:rowOff>
    </xdr:from>
    <xdr:ext cx="104775" cy="257175"/>
    <xdr:sp macro="" textlink="">
      <xdr:nvSpPr>
        <xdr:cNvPr id="10346" name="Text Box 2">
          <a:extLst>
            <a:ext uri="{FF2B5EF4-FFF2-40B4-BE49-F238E27FC236}">
              <a16:creationId xmlns:a16="http://schemas.microsoft.com/office/drawing/2014/main" id="{00000000-0008-0000-0100-00006A280000}"/>
            </a:ext>
          </a:extLst>
        </xdr:cNvPr>
        <xdr:cNvSpPr txBox="1">
          <a:spLocks noChangeArrowheads="1"/>
        </xdr:cNvSpPr>
      </xdr:nvSpPr>
      <xdr:spPr bwMode="auto">
        <a:xfrm>
          <a:off x="8155305" y="178308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100-00006B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10348" name="Text Box 2">
          <a:extLst>
            <a:ext uri="{FF2B5EF4-FFF2-40B4-BE49-F238E27FC236}">
              <a16:creationId xmlns:a16="http://schemas.microsoft.com/office/drawing/2014/main" id="{00000000-0008-0000-0100-00006C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10349" name="Text Box 3">
          <a:extLst>
            <a:ext uri="{FF2B5EF4-FFF2-40B4-BE49-F238E27FC236}">
              <a16:creationId xmlns:a16="http://schemas.microsoft.com/office/drawing/2014/main" id="{00000000-0008-0000-0100-00006D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10350" name="Text Box 4">
          <a:extLst>
            <a:ext uri="{FF2B5EF4-FFF2-40B4-BE49-F238E27FC236}">
              <a16:creationId xmlns:a16="http://schemas.microsoft.com/office/drawing/2014/main" id="{00000000-0008-0000-0100-00006E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10351" name="Text Box 5">
          <a:extLst>
            <a:ext uri="{FF2B5EF4-FFF2-40B4-BE49-F238E27FC236}">
              <a16:creationId xmlns:a16="http://schemas.microsoft.com/office/drawing/2014/main" id="{00000000-0008-0000-0100-00006F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4775" cy="257175"/>
    <xdr:sp macro="" textlink="">
      <xdr:nvSpPr>
        <xdr:cNvPr id="10352" name="Text Box 6">
          <a:extLst>
            <a:ext uri="{FF2B5EF4-FFF2-40B4-BE49-F238E27FC236}">
              <a16:creationId xmlns:a16="http://schemas.microsoft.com/office/drawing/2014/main" id="{00000000-0008-0000-0100-000070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100-000071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54" name="Text Box 2">
          <a:extLst>
            <a:ext uri="{FF2B5EF4-FFF2-40B4-BE49-F238E27FC236}">
              <a16:creationId xmlns:a16="http://schemas.microsoft.com/office/drawing/2014/main" id="{00000000-0008-0000-0100-000072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55" name="Text Box 3">
          <a:extLst>
            <a:ext uri="{FF2B5EF4-FFF2-40B4-BE49-F238E27FC236}">
              <a16:creationId xmlns:a16="http://schemas.microsoft.com/office/drawing/2014/main" id="{00000000-0008-0000-0100-000073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56" name="Text Box 4">
          <a:extLst>
            <a:ext uri="{FF2B5EF4-FFF2-40B4-BE49-F238E27FC236}">
              <a16:creationId xmlns:a16="http://schemas.microsoft.com/office/drawing/2014/main" id="{00000000-0008-0000-0100-000074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57" name="Text Box 5">
          <a:extLst>
            <a:ext uri="{FF2B5EF4-FFF2-40B4-BE49-F238E27FC236}">
              <a16:creationId xmlns:a16="http://schemas.microsoft.com/office/drawing/2014/main" id="{00000000-0008-0000-0100-000075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58" name="Text Box 6">
          <a:extLst>
            <a:ext uri="{FF2B5EF4-FFF2-40B4-BE49-F238E27FC236}">
              <a16:creationId xmlns:a16="http://schemas.microsoft.com/office/drawing/2014/main" id="{00000000-0008-0000-0100-000076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59" name="Text Box 7">
          <a:extLst>
            <a:ext uri="{FF2B5EF4-FFF2-40B4-BE49-F238E27FC236}">
              <a16:creationId xmlns:a16="http://schemas.microsoft.com/office/drawing/2014/main" id="{00000000-0008-0000-0100-000077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60" name="Text Box 8">
          <a:extLst>
            <a:ext uri="{FF2B5EF4-FFF2-40B4-BE49-F238E27FC236}">
              <a16:creationId xmlns:a16="http://schemas.microsoft.com/office/drawing/2014/main" id="{00000000-0008-0000-0100-000078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61" name="Text Box 9">
          <a:extLst>
            <a:ext uri="{FF2B5EF4-FFF2-40B4-BE49-F238E27FC236}">
              <a16:creationId xmlns:a16="http://schemas.microsoft.com/office/drawing/2014/main" id="{00000000-0008-0000-0100-000079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62" name="Text Box 10">
          <a:extLst>
            <a:ext uri="{FF2B5EF4-FFF2-40B4-BE49-F238E27FC236}">
              <a16:creationId xmlns:a16="http://schemas.microsoft.com/office/drawing/2014/main" id="{00000000-0008-0000-0100-00007A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63" name="Text Box 11">
          <a:extLst>
            <a:ext uri="{FF2B5EF4-FFF2-40B4-BE49-F238E27FC236}">
              <a16:creationId xmlns:a16="http://schemas.microsoft.com/office/drawing/2014/main" id="{00000000-0008-0000-0100-00007B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64" name="Text Box 12">
          <a:extLst>
            <a:ext uri="{FF2B5EF4-FFF2-40B4-BE49-F238E27FC236}">
              <a16:creationId xmlns:a16="http://schemas.microsoft.com/office/drawing/2014/main" id="{00000000-0008-0000-0100-00007C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65" name="Text Box 13">
          <a:extLst>
            <a:ext uri="{FF2B5EF4-FFF2-40B4-BE49-F238E27FC236}">
              <a16:creationId xmlns:a16="http://schemas.microsoft.com/office/drawing/2014/main" id="{00000000-0008-0000-0100-00007D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66" name="Text Box 14">
          <a:extLst>
            <a:ext uri="{FF2B5EF4-FFF2-40B4-BE49-F238E27FC236}">
              <a16:creationId xmlns:a16="http://schemas.microsoft.com/office/drawing/2014/main" id="{00000000-0008-0000-0100-00007E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106680" cy="259080"/>
    <xdr:sp macro="" textlink="">
      <xdr:nvSpPr>
        <xdr:cNvPr id="10367" name="Text Box 15">
          <a:extLst>
            <a:ext uri="{FF2B5EF4-FFF2-40B4-BE49-F238E27FC236}">
              <a16:creationId xmlns:a16="http://schemas.microsoft.com/office/drawing/2014/main" id="{00000000-0008-0000-0100-00007F280000}"/>
            </a:ext>
          </a:extLst>
        </xdr:cNvPr>
        <xdr:cNvSpPr txBox="1">
          <a:spLocks noChangeArrowheads="1"/>
        </xdr:cNvSpPr>
      </xdr:nvSpPr>
      <xdr:spPr bwMode="auto">
        <a:xfrm>
          <a:off x="6600825" y="2476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100-000080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10369" name="Text Box 2">
          <a:extLst>
            <a:ext uri="{FF2B5EF4-FFF2-40B4-BE49-F238E27FC236}">
              <a16:creationId xmlns:a16="http://schemas.microsoft.com/office/drawing/2014/main" id="{00000000-0008-0000-0100-000081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10370" name="Text Box 3">
          <a:extLst>
            <a:ext uri="{FF2B5EF4-FFF2-40B4-BE49-F238E27FC236}">
              <a16:creationId xmlns:a16="http://schemas.microsoft.com/office/drawing/2014/main" id="{00000000-0008-0000-0100-000082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10371" name="Text Box 4">
          <a:extLst>
            <a:ext uri="{FF2B5EF4-FFF2-40B4-BE49-F238E27FC236}">
              <a16:creationId xmlns:a16="http://schemas.microsoft.com/office/drawing/2014/main" id="{00000000-0008-0000-0100-000083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10372" name="Text Box 5">
          <a:extLst>
            <a:ext uri="{FF2B5EF4-FFF2-40B4-BE49-F238E27FC236}">
              <a16:creationId xmlns:a16="http://schemas.microsoft.com/office/drawing/2014/main" id="{00000000-0008-0000-0100-000084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4775" cy="257175"/>
    <xdr:sp macro="" textlink="">
      <xdr:nvSpPr>
        <xdr:cNvPr id="10373" name="Text Box 6">
          <a:extLst>
            <a:ext uri="{FF2B5EF4-FFF2-40B4-BE49-F238E27FC236}">
              <a16:creationId xmlns:a16="http://schemas.microsoft.com/office/drawing/2014/main" id="{00000000-0008-0000-0100-000085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100-000086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75" name="Text Box 2">
          <a:extLst>
            <a:ext uri="{FF2B5EF4-FFF2-40B4-BE49-F238E27FC236}">
              <a16:creationId xmlns:a16="http://schemas.microsoft.com/office/drawing/2014/main" id="{00000000-0008-0000-0100-000087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76" name="Text Box 3">
          <a:extLst>
            <a:ext uri="{FF2B5EF4-FFF2-40B4-BE49-F238E27FC236}">
              <a16:creationId xmlns:a16="http://schemas.microsoft.com/office/drawing/2014/main" id="{00000000-0008-0000-0100-000088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77" name="Text Box 4">
          <a:extLst>
            <a:ext uri="{FF2B5EF4-FFF2-40B4-BE49-F238E27FC236}">
              <a16:creationId xmlns:a16="http://schemas.microsoft.com/office/drawing/2014/main" id="{00000000-0008-0000-0100-000089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78" name="Text Box 5">
          <a:extLst>
            <a:ext uri="{FF2B5EF4-FFF2-40B4-BE49-F238E27FC236}">
              <a16:creationId xmlns:a16="http://schemas.microsoft.com/office/drawing/2014/main" id="{00000000-0008-0000-0100-00008A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79" name="Text Box 6">
          <a:extLst>
            <a:ext uri="{FF2B5EF4-FFF2-40B4-BE49-F238E27FC236}">
              <a16:creationId xmlns:a16="http://schemas.microsoft.com/office/drawing/2014/main" id="{00000000-0008-0000-0100-00008B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80" name="Text Box 7">
          <a:extLst>
            <a:ext uri="{FF2B5EF4-FFF2-40B4-BE49-F238E27FC236}">
              <a16:creationId xmlns:a16="http://schemas.microsoft.com/office/drawing/2014/main" id="{00000000-0008-0000-0100-00008C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81" name="Text Box 8">
          <a:extLst>
            <a:ext uri="{FF2B5EF4-FFF2-40B4-BE49-F238E27FC236}">
              <a16:creationId xmlns:a16="http://schemas.microsoft.com/office/drawing/2014/main" id="{00000000-0008-0000-0100-00008D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82" name="Text Box 9">
          <a:extLst>
            <a:ext uri="{FF2B5EF4-FFF2-40B4-BE49-F238E27FC236}">
              <a16:creationId xmlns:a16="http://schemas.microsoft.com/office/drawing/2014/main" id="{00000000-0008-0000-0100-00008E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83" name="Text Box 10">
          <a:extLst>
            <a:ext uri="{FF2B5EF4-FFF2-40B4-BE49-F238E27FC236}">
              <a16:creationId xmlns:a16="http://schemas.microsoft.com/office/drawing/2014/main" id="{00000000-0008-0000-0100-00008F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84" name="Text Box 11">
          <a:extLst>
            <a:ext uri="{FF2B5EF4-FFF2-40B4-BE49-F238E27FC236}">
              <a16:creationId xmlns:a16="http://schemas.microsoft.com/office/drawing/2014/main" id="{00000000-0008-0000-0100-000090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85" name="Text Box 12">
          <a:extLst>
            <a:ext uri="{FF2B5EF4-FFF2-40B4-BE49-F238E27FC236}">
              <a16:creationId xmlns:a16="http://schemas.microsoft.com/office/drawing/2014/main" id="{00000000-0008-0000-0100-000091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86" name="Text Box 13">
          <a:extLst>
            <a:ext uri="{FF2B5EF4-FFF2-40B4-BE49-F238E27FC236}">
              <a16:creationId xmlns:a16="http://schemas.microsoft.com/office/drawing/2014/main" id="{00000000-0008-0000-0100-000092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87" name="Text Box 14">
          <a:extLst>
            <a:ext uri="{FF2B5EF4-FFF2-40B4-BE49-F238E27FC236}">
              <a16:creationId xmlns:a16="http://schemas.microsoft.com/office/drawing/2014/main" id="{00000000-0008-0000-0100-000093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106680" cy="259080"/>
    <xdr:sp macro="" textlink="">
      <xdr:nvSpPr>
        <xdr:cNvPr id="10388" name="Text Box 15">
          <a:extLst>
            <a:ext uri="{FF2B5EF4-FFF2-40B4-BE49-F238E27FC236}">
              <a16:creationId xmlns:a16="http://schemas.microsoft.com/office/drawing/2014/main" id="{00000000-0008-0000-0100-000094280000}"/>
            </a:ext>
          </a:extLst>
        </xdr:cNvPr>
        <xdr:cNvSpPr txBox="1">
          <a:spLocks noChangeArrowheads="1"/>
        </xdr:cNvSpPr>
      </xdr:nvSpPr>
      <xdr:spPr bwMode="auto">
        <a:xfrm>
          <a:off x="6600825" y="20955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100-000095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0390" name="Text Box 2">
          <a:extLst>
            <a:ext uri="{FF2B5EF4-FFF2-40B4-BE49-F238E27FC236}">
              <a16:creationId xmlns:a16="http://schemas.microsoft.com/office/drawing/2014/main" id="{00000000-0008-0000-0100-000096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0391" name="Text Box 3">
          <a:extLst>
            <a:ext uri="{FF2B5EF4-FFF2-40B4-BE49-F238E27FC236}">
              <a16:creationId xmlns:a16="http://schemas.microsoft.com/office/drawing/2014/main" id="{00000000-0008-0000-0100-000097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0392" name="Text Box 4">
          <a:extLst>
            <a:ext uri="{FF2B5EF4-FFF2-40B4-BE49-F238E27FC236}">
              <a16:creationId xmlns:a16="http://schemas.microsoft.com/office/drawing/2014/main" id="{00000000-0008-0000-0100-000098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0393" name="Text Box 5">
          <a:extLst>
            <a:ext uri="{FF2B5EF4-FFF2-40B4-BE49-F238E27FC236}">
              <a16:creationId xmlns:a16="http://schemas.microsoft.com/office/drawing/2014/main" id="{00000000-0008-0000-0100-000099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4775" cy="257175"/>
    <xdr:sp macro="" textlink="">
      <xdr:nvSpPr>
        <xdr:cNvPr id="10394" name="Text Box 6">
          <a:extLst>
            <a:ext uri="{FF2B5EF4-FFF2-40B4-BE49-F238E27FC236}">
              <a16:creationId xmlns:a16="http://schemas.microsoft.com/office/drawing/2014/main" id="{00000000-0008-0000-0100-00009A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100-00009B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396" name="Text Box 2">
          <a:extLst>
            <a:ext uri="{FF2B5EF4-FFF2-40B4-BE49-F238E27FC236}">
              <a16:creationId xmlns:a16="http://schemas.microsoft.com/office/drawing/2014/main" id="{00000000-0008-0000-0100-00009C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397" name="Text Box 3">
          <a:extLst>
            <a:ext uri="{FF2B5EF4-FFF2-40B4-BE49-F238E27FC236}">
              <a16:creationId xmlns:a16="http://schemas.microsoft.com/office/drawing/2014/main" id="{00000000-0008-0000-0100-00009D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398" name="Text Box 4">
          <a:extLst>
            <a:ext uri="{FF2B5EF4-FFF2-40B4-BE49-F238E27FC236}">
              <a16:creationId xmlns:a16="http://schemas.microsoft.com/office/drawing/2014/main" id="{00000000-0008-0000-0100-00009E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399" name="Text Box 5">
          <a:extLst>
            <a:ext uri="{FF2B5EF4-FFF2-40B4-BE49-F238E27FC236}">
              <a16:creationId xmlns:a16="http://schemas.microsoft.com/office/drawing/2014/main" id="{00000000-0008-0000-0100-00009F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400" name="Text Box 6">
          <a:extLst>
            <a:ext uri="{FF2B5EF4-FFF2-40B4-BE49-F238E27FC236}">
              <a16:creationId xmlns:a16="http://schemas.microsoft.com/office/drawing/2014/main" id="{00000000-0008-0000-0100-0000A0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401" name="Text Box 7">
          <a:extLst>
            <a:ext uri="{FF2B5EF4-FFF2-40B4-BE49-F238E27FC236}">
              <a16:creationId xmlns:a16="http://schemas.microsoft.com/office/drawing/2014/main" id="{00000000-0008-0000-0100-0000A1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402" name="Text Box 8">
          <a:extLst>
            <a:ext uri="{FF2B5EF4-FFF2-40B4-BE49-F238E27FC236}">
              <a16:creationId xmlns:a16="http://schemas.microsoft.com/office/drawing/2014/main" id="{00000000-0008-0000-0100-0000A2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403" name="Text Box 9">
          <a:extLst>
            <a:ext uri="{FF2B5EF4-FFF2-40B4-BE49-F238E27FC236}">
              <a16:creationId xmlns:a16="http://schemas.microsoft.com/office/drawing/2014/main" id="{00000000-0008-0000-0100-0000A3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404" name="Text Box 10">
          <a:extLst>
            <a:ext uri="{FF2B5EF4-FFF2-40B4-BE49-F238E27FC236}">
              <a16:creationId xmlns:a16="http://schemas.microsoft.com/office/drawing/2014/main" id="{00000000-0008-0000-0100-0000A4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405" name="Text Box 11">
          <a:extLst>
            <a:ext uri="{FF2B5EF4-FFF2-40B4-BE49-F238E27FC236}">
              <a16:creationId xmlns:a16="http://schemas.microsoft.com/office/drawing/2014/main" id="{00000000-0008-0000-0100-0000A5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406" name="Text Box 12">
          <a:extLst>
            <a:ext uri="{FF2B5EF4-FFF2-40B4-BE49-F238E27FC236}">
              <a16:creationId xmlns:a16="http://schemas.microsoft.com/office/drawing/2014/main" id="{00000000-0008-0000-0100-0000A6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407" name="Text Box 13">
          <a:extLst>
            <a:ext uri="{FF2B5EF4-FFF2-40B4-BE49-F238E27FC236}">
              <a16:creationId xmlns:a16="http://schemas.microsoft.com/office/drawing/2014/main" id="{00000000-0008-0000-0100-0000A7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106680" cy="259080"/>
    <xdr:sp macro="" textlink="">
      <xdr:nvSpPr>
        <xdr:cNvPr id="10408" name="Text Box 14">
          <a:extLst>
            <a:ext uri="{FF2B5EF4-FFF2-40B4-BE49-F238E27FC236}">
              <a16:creationId xmlns:a16="http://schemas.microsoft.com/office/drawing/2014/main" id="{00000000-0008-0000-0100-0000A8280000}"/>
            </a:ext>
          </a:extLst>
        </xdr:cNvPr>
        <xdr:cNvSpPr txBox="1">
          <a:spLocks noChangeArrowheads="1"/>
        </xdr:cNvSpPr>
      </xdr:nvSpPr>
      <xdr:spPr bwMode="auto">
        <a:xfrm>
          <a:off x="6600825" y="7620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1028700</xdr:colOff>
      <xdr:row>28</xdr:row>
      <xdr:rowOff>76200</xdr:rowOff>
    </xdr:from>
    <xdr:ext cx="106680" cy="259080"/>
    <xdr:sp macro="" textlink="">
      <xdr:nvSpPr>
        <xdr:cNvPr id="10409" name="Text Box 15">
          <a:extLst>
            <a:ext uri="{FF2B5EF4-FFF2-40B4-BE49-F238E27FC236}">
              <a16:creationId xmlns:a16="http://schemas.microsoft.com/office/drawing/2014/main" id="{00000000-0008-0000-0100-0000A9280000}"/>
            </a:ext>
          </a:extLst>
        </xdr:cNvPr>
        <xdr:cNvSpPr txBox="1">
          <a:spLocks noChangeArrowheads="1"/>
        </xdr:cNvSpPr>
      </xdr:nvSpPr>
      <xdr:spPr bwMode="auto">
        <a:xfrm>
          <a:off x="7629525" y="83820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3558540</xdr:colOff>
      <xdr:row>29</xdr:row>
      <xdr:rowOff>121920</xdr:rowOff>
    </xdr:from>
    <xdr:ext cx="106680" cy="259080"/>
    <xdr:sp macro="" textlink="">
      <xdr:nvSpPr>
        <xdr:cNvPr id="10410" name="Text Box 15">
          <a:extLst>
            <a:ext uri="{FF2B5EF4-FFF2-40B4-BE49-F238E27FC236}">
              <a16:creationId xmlns:a16="http://schemas.microsoft.com/office/drawing/2014/main" id="{00000000-0008-0000-0100-0000AA280000}"/>
            </a:ext>
          </a:extLst>
        </xdr:cNvPr>
        <xdr:cNvSpPr txBox="1">
          <a:spLocks noChangeArrowheads="1"/>
        </xdr:cNvSpPr>
      </xdr:nvSpPr>
      <xdr:spPr bwMode="auto">
        <a:xfrm>
          <a:off x="8197215" y="107442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11" name="Text Box 1">
          <a:extLst>
            <a:ext uri="{FF2B5EF4-FFF2-40B4-BE49-F238E27FC236}">
              <a16:creationId xmlns:a16="http://schemas.microsoft.com/office/drawing/2014/main" id="{00000000-0008-0000-0100-0000AB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12" name="Text Box 2">
          <a:extLst>
            <a:ext uri="{FF2B5EF4-FFF2-40B4-BE49-F238E27FC236}">
              <a16:creationId xmlns:a16="http://schemas.microsoft.com/office/drawing/2014/main" id="{00000000-0008-0000-0100-0000AC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13" name="Text Box 3">
          <a:extLst>
            <a:ext uri="{FF2B5EF4-FFF2-40B4-BE49-F238E27FC236}">
              <a16:creationId xmlns:a16="http://schemas.microsoft.com/office/drawing/2014/main" id="{00000000-0008-0000-0100-0000AD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14" name="Text Box 4">
          <a:extLst>
            <a:ext uri="{FF2B5EF4-FFF2-40B4-BE49-F238E27FC236}">
              <a16:creationId xmlns:a16="http://schemas.microsoft.com/office/drawing/2014/main" id="{00000000-0008-0000-0100-0000AE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15" name="Text Box 5">
          <a:extLst>
            <a:ext uri="{FF2B5EF4-FFF2-40B4-BE49-F238E27FC236}">
              <a16:creationId xmlns:a16="http://schemas.microsoft.com/office/drawing/2014/main" id="{00000000-0008-0000-0100-0000AF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16" name="Text Box 6">
          <a:extLst>
            <a:ext uri="{FF2B5EF4-FFF2-40B4-BE49-F238E27FC236}">
              <a16:creationId xmlns:a16="http://schemas.microsoft.com/office/drawing/2014/main" id="{00000000-0008-0000-0100-0000B0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17" name="Text Box 7">
          <a:extLst>
            <a:ext uri="{FF2B5EF4-FFF2-40B4-BE49-F238E27FC236}">
              <a16:creationId xmlns:a16="http://schemas.microsoft.com/office/drawing/2014/main" id="{00000000-0008-0000-0100-0000B1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18" name="Text Box 8">
          <a:extLst>
            <a:ext uri="{FF2B5EF4-FFF2-40B4-BE49-F238E27FC236}">
              <a16:creationId xmlns:a16="http://schemas.microsoft.com/office/drawing/2014/main" id="{00000000-0008-0000-0100-0000B2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19" name="Text Box 9">
          <a:extLst>
            <a:ext uri="{FF2B5EF4-FFF2-40B4-BE49-F238E27FC236}">
              <a16:creationId xmlns:a16="http://schemas.microsoft.com/office/drawing/2014/main" id="{00000000-0008-0000-0100-0000B3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20" name="Text Box 10">
          <a:extLst>
            <a:ext uri="{FF2B5EF4-FFF2-40B4-BE49-F238E27FC236}">
              <a16:creationId xmlns:a16="http://schemas.microsoft.com/office/drawing/2014/main" id="{00000000-0008-0000-0100-0000B4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21" name="Text Box 11">
          <a:extLst>
            <a:ext uri="{FF2B5EF4-FFF2-40B4-BE49-F238E27FC236}">
              <a16:creationId xmlns:a16="http://schemas.microsoft.com/office/drawing/2014/main" id="{00000000-0008-0000-0100-0000B5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06680" cy="266700"/>
    <xdr:sp macro="" textlink="">
      <xdr:nvSpPr>
        <xdr:cNvPr id="10422" name="Text Box 12">
          <a:extLst>
            <a:ext uri="{FF2B5EF4-FFF2-40B4-BE49-F238E27FC236}">
              <a16:creationId xmlns:a16="http://schemas.microsoft.com/office/drawing/2014/main" id="{00000000-0008-0000-0100-0000B6280000}"/>
            </a:ext>
          </a:extLst>
        </xdr:cNvPr>
        <xdr:cNvSpPr txBox="1">
          <a:spLocks noChangeArrowheads="1"/>
        </xdr:cNvSpPr>
      </xdr:nvSpPr>
      <xdr:spPr bwMode="auto">
        <a:xfrm>
          <a:off x="6600825" y="133350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33</xdr:row>
      <xdr:rowOff>64294</xdr:rowOff>
    </xdr:from>
    <xdr:ext cx="104775" cy="257175"/>
    <xdr:sp macro="" textlink="">
      <xdr:nvSpPr>
        <xdr:cNvPr id="10423" name="Text Box 16">
          <a:extLst>
            <a:ext uri="{FF2B5EF4-FFF2-40B4-BE49-F238E27FC236}">
              <a16:creationId xmlns:a16="http://schemas.microsoft.com/office/drawing/2014/main" id="{00000000-0008-0000-0100-0000B7280000}"/>
            </a:ext>
          </a:extLst>
        </xdr:cNvPr>
        <xdr:cNvSpPr txBox="1">
          <a:spLocks noChangeArrowheads="1"/>
        </xdr:cNvSpPr>
      </xdr:nvSpPr>
      <xdr:spPr bwMode="auto">
        <a:xfrm>
          <a:off x="9260681" y="177879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00000000-0008-0000-0100-0000B8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25" name="Text Box 2">
          <a:extLst>
            <a:ext uri="{FF2B5EF4-FFF2-40B4-BE49-F238E27FC236}">
              <a16:creationId xmlns:a16="http://schemas.microsoft.com/office/drawing/2014/main" id="{00000000-0008-0000-0100-0000B9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26" name="Text Box 3">
          <a:extLst>
            <a:ext uri="{FF2B5EF4-FFF2-40B4-BE49-F238E27FC236}">
              <a16:creationId xmlns:a16="http://schemas.microsoft.com/office/drawing/2014/main" id="{00000000-0008-0000-0100-0000BA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27" name="Text Box 4">
          <a:extLst>
            <a:ext uri="{FF2B5EF4-FFF2-40B4-BE49-F238E27FC236}">
              <a16:creationId xmlns:a16="http://schemas.microsoft.com/office/drawing/2014/main" id="{00000000-0008-0000-0100-0000BB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28" name="Text Box 5">
          <a:extLst>
            <a:ext uri="{FF2B5EF4-FFF2-40B4-BE49-F238E27FC236}">
              <a16:creationId xmlns:a16="http://schemas.microsoft.com/office/drawing/2014/main" id="{00000000-0008-0000-0100-0000BC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29" name="Text Box 6">
          <a:extLst>
            <a:ext uri="{FF2B5EF4-FFF2-40B4-BE49-F238E27FC236}">
              <a16:creationId xmlns:a16="http://schemas.microsoft.com/office/drawing/2014/main" id="{00000000-0008-0000-0100-0000BD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30" name="Text Box 7">
          <a:extLst>
            <a:ext uri="{FF2B5EF4-FFF2-40B4-BE49-F238E27FC236}">
              <a16:creationId xmlns:a16="http://schemas.microsoft.com/office/drawing/2014/main" id="{00000000-0008-0000-0100-0000BE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31" name="Text Box 8">
          <a:extLst>
            <a:ext uri="{FF2B5EF4-FFF2-40B4-BE49-F238E27FC236}">
              <a16:creationId xmlns:a16="http://schemas.microsoft.com/office/drawing/2014/main" id="{00000000-0008-0000-0100-0000BF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32" name="Text Box 9">
          <a:extLst>
            <a:ext uri="{FF2B5EF4-FFF2-40B4-BE49-F238E27FC236}">
              <a16:creationId xmlns:a16="http://schemas.microsoft.com/office/drawing/2014/main" id="{00000000-0008-0000-0100-0000C0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33" name="Text Box 10">
          <a:extLst>
            <a:ext uri="{FF2B5EF4-FFF2-40B4-BE49-F238E27FC236}">
              <a16:creationId xmlns:a16="http://schemas.microsoft.com/office/drawing/2014/main" id="{00000000-0008-0000-0100-0000C1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34" name="Text Box 11">
          <a:extLst>
            <a:ext uri="{FF2B5EF4-FFF2-40B4-BE49-F238E27FC236}">
              <a16:creationId xmlns:a16="http://schemas.microsoft.com/office/drawing/2014/main" id="{00000000-0008-0000-0100-0000C2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35" name="Text Box 12">
          <a:extLst>
            <a:ext uri="{FF2B5EF4-FFF2-40B4-BE49-F238E27FC236}">
              <a16:creationId xmlns:a16="http://schemas.microsoft.com/office/drawing/2014/main" id="{00000000-0008-0000-0100-0000C3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36" name="Text Box 13">
          <a:extLst>
            <a:ext uri="{FF2B5EF4-FFF2-40B4-BE49-F238E27FC236}">
              <a16:creationId xmlns:a16="http://schemas.microsoft.com/office/drawing/2014/main" id="{00000000-0008-0000-0100-0000C4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6680" cy="259080"/>
    <xdr:sp macro="" textlink="">
      <xdr:nvSpPr>
        <xdr:cNvPr id="10437" name="Text Box 14">
          <a:extLst>
            <a:ext uri="{FF2B5EF4-FFF2-40B4-BE49-F238E27FC236}">
              <a16:creationId xmlns:a16="http://schemas.microsoft.com/office/drawing/2014/main" id="{00000000-0008-0000-0100-0000C528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66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00000000-0008-0000-0100-0000C6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439" name="Text Box 16">
          <a:extLst>
            <a:ext uri="{FF2B5EF4-FFF2-40B4-BE49-F238E27FC236}">
              <a16:creationId xmlns:a16="http://schemas.microsoft.com/office/drawing/2014/main" id="{00000000-0008-0000-0100-0000C728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440" name="Text Box 16">
          <a:extLst>
            <a:ext uri="{FF2B5EF4-FFF2-40B4-BE49-F238E27FC236}">
              <a16:creationId xmlns:a16="http://schemas.microsoft.com/office/drawing/2014/main" id="{00000000-0008-0000-0100-0000C828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00000000-0008-0000-0100-0000C9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42" name="Text Box 2">
          <a:extLst>
            <a:ext uri="{FF2B5EF4-FFF2-40B4-BE49-F238E27FC236}">
              <a16:creationId xmlns:a16="http://schemas.microsoft.com/office/drawing/2014/main" id="{00000000-0008-0000-0100-0000CA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43" name="Text Box 3">
          <a:extLst>
            <a:ext uri="{FF2B5EF4-FFF2-40B4-BE49-F238E27FC236}">
              <a16:creationId xmlns:a16="http://schemas.microsoft.com/office/drawing/2014/main" id="{00000000-0008-0000-0100-0000CB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44" name="Text Box 4">
          <a:extLst>
            <a:ext uri="{FF2B5EF4-FFF2-40B4-BE49-F238E27FC236}">
              <a16:creationId xmlns:a16="http://schemas.microsoft.com/office/drawing/2014/main" id="{00000000-0008-0000-0100-0000CC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45" name="Text Box 5">
          <a:extLst>
            <a:ext uri="{FF2B5EF4-FFF2-40B4-BE49-F238E27FC236}">
              <a16:creationId xmlns:a16="http://schemas.microsoft.com/office/drawing/2014/main" id="{00000000-0008-0000-0100-0000CD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00000000-0008-0000-0100-0000CE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47" name="Text Box 2">
          <a:extLst>
            <a:ext uri="{FF2B5EF4-FFF2-40B4-BE49-F238E27FC236}">
              <a16:creationId xmlns:a16="http://schemas.microsoft.com/office/drawing/2014/main" id="{00000000-0008-0000-0100-0000CF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48" name="Text Box 3">
          <a:extLst>
            <a:ext uri="{FF2B5EF4-FFF2-40B4-BE49-F238E27FC236}">
              <a16:creationId xmlns:a16="http://schemas.microsoft.com/office/drawing/2014/main" id="{00000000-0008-0000-0100-0000D0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49" name="Text Box 4">
          <a:extLst>
            <a:ext uri="{FF2B5EF4-FFF2-40B4-BE49-F238E27FC236}">
              <a16:creationId xmlns:a16="http://schemas.microsoft.com/office/drawing/2014/main" id="{00000000-0008-0000-0100-0000D1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00000000-0008-0000-0100-0000D2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51" name="Text Box 2">
          <a:extLst>
            <a:ext uri="{FF2B5EF4-FFF2-40B4-BE49-F238E27FC236}">
              <a16:creationId xmlns:a16="http://schemas.microsoft.com/office/drawing/2014/main" id="{00000000-0008-0000-0100-0000D3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52" name="Text Box 3">
          <a:extLst>
            <a:ext uri="{FF2B5EF4-FFF2-40B4-BE49-F238E27FC236}">
              <a16:creationId xmlns:a16="http://schemas.microsoft.com/office/drawing/2014/main" id="{00000000-0008-0000-0100-0000D4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00000000-0008-0000-0100-0000D5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54" name="Text Box 2">
          <a:extLst>
            <a:ext uri="{FF2B5EF4-FFF2-40B4-BE49-F238E27FC236}">
              <a16:creationId xmlns:a16="http://schemas.microsoft.com/office/drawing/2014/main" id="{00000000-0008-0000-0100-0000D6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55" name="Text Box 3">
          <a:extLst>
            <a:ext uri="{FF2B5EF4-FFF2-40B4-BE49-F238E27FC236}">
              <a16:creationId xmlns:a16="http://schemas.microsoft.com/office/drawing/2014/main" id="{00000000-0008-0000-0100-0000D7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56" name="Text Box 4">
          <a:extLst>
            <a:ext uri="{FF2B5EF4-FFF2-40B4-BE49-F238E27FC236}">
              <a16:creationId xmlns:a16="http://schemas.microsoft.com/office/drawing/2014/main" id="{00000000-0008-0000-0100-0000D8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57" name="Text Box 5">
          <a:extLst>
            <a:ext uri="{FF2B5EF4-FFF2-40B4-BE49-F238E27FC236}">
              <a16:creationId xmlns:a16="http://schemas.microsoft.com/office/drawing/2014/main" id="{00000000-0008-0000-0100-0000D9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58" name="Text Box 6">
          <a:extLst>
            <a:ext uri="{FF2B5EF4-FFF2-40B4-BE49-F238E27FC236}">
              <a16:creationId xmlns:a16="http://schemas.microsoft.com/office/drawing/2014/main" id="{00000000-0008-0000-0100-0000DA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459" name="Text Box 16">
          <a:extLst>
            <a:ext uri="{FF2B5EF4-FFF2-40B4-BE49-F238E27FC236}">
              <a16:creationId xmlns:a16="http://schemas.microsoft.com/office/drawing/2014/main" id="{00000000-0008-0000-0100-0000DB28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00000000-0008-0000-0100-0000DC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61" name="Text Box 2">
          <a:extLst>
            <a:ext uri="{FF2B5EF4-FFF2-40B4-BE49-F238E27FC236}">
              <a16:creationId xmlns:a16="http://schemas.microsoft.com/office/drawing/2014/main" id="{00000000-0008-0000-0100-0000DD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62" name="Text Box 3">
          <a:extLst>
            <a:ext uri="{FF2B5EF4-FFF2-40B4-BE49-F238E27FC236}">
              <a16:creationId xmlns:a16="http://schemas.microsoft.com/office/drawing/2014/main" id="{00000000-0008-0000-0100-0000DE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63" name="Text Box 4">
          <a:extLst>
            <a:ext uri="{FF2B5EF4-FFF2-40B4-BE49-F238E27FC236}">
              <a16:creationId xmlns:a16="http://schemas.microsoft.com/office/drawing/2014/main" id="{00000000-0008-0000-0100-0000DF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64" name="Text Box 5">
          <a:extLst>
            <a:ext uri="{FF2B5EF4-FFF2-40B4-BE49-F238E27FC236}">
              <a16:creationId xmlns:a16="http://schemas.microsoft.com/office/drawing/2014/main" id="{00000000-0008-0000-0100-0000E0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00000000-0008-0000-0100-0000E1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66" name="Text Box 2">
          <a:extLst>
            <a:ext uri="{FF2B5EF4-FFF2-40B4-BE49-F238E27FC236}">
              <a16:creationId xmlns:a16="http://schemas.microsoft.com/office/drawing/2014/main" id="{00000000-0008-0000-0100-0000E2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67" name="Text Box 3">
          <a:extLst>
            <a:ext uri="{FF2B5EF4-FFF2-40B4-BE49-F238E27FC236}">
              <a16:creationId xmlns:a16="http://schemas.microsoft.com/office/drawing/2014/main" id="{00000000-0008-0000-0100-0000E3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68" name="Text Box 4">
          <a:extLst>
            <a:ext uri="{FF2B5EF4-FFF2-40B4-BE49-F238E27FC236}">
              <a16:creationId xmlns:a16="http://schemas.microsoft.com/office/drawing/2014/main" id="{00000000-0008-0000-0100-0000E4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38</xdr:row>
      <xdr:rowOff>71437</xdr:rowOff>
    </xdr:from>
    <xdr:ext cx="104775" cy="257175"/>
    <xdr:sp macro="" textlink="">
      <xdr:nvSpPr>
        <xdr:cNvPr id="10469" name="Text Box 5">
          <a:extLst>
            <a:ext uri="{FF2B5EF4-FFF2-40B4-BE49-F238E27FC236}">
              <a16:creationId xmlns:a16="http://schemas.microsoft.com/office/drawing/2014/main" id="{00000000-0008-0000-0100-0000E5280000}"/>
            </a:ext>
          </a:extLst>
        </xdr:cNvPr>
        <xdr:cNvSpPr txBox="1">
          <a:spLocks noChangeArrowheads="1"/>
        </xdr:cNvSpPr>
      </xdr:nvSpPr>
      <xdr:spPr bwMode="auto">
        <a:xfrm>
          <a:off x="1564482" y="5995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38</xdr:row>
      <xdr:rowOff>71437</xdr:rowOff>
    </xdr:from>
    <xdr:ext cx="104775" cy="257175"/>
    <xdr:sp macro="" textlink="">
      <xdr:nvSpPr>
        <xdr:cNvPr id="10470" name="Text Box 5">
          <a:extLst>
            <a:ext uri="{FF2B5EF4-FFF2-40B4-BE49-F238E27FC236}">
              <a16:creationId xmlns:a16="http://schemas.microsoft.com/office/drawing/2014/main" id="{00000000-0008-0000-0100-0000E6280000}"/>
            </a:ext>
          </a:extLst>
        </xdr:cNvPr>
        <xdr:cNvSpPr txBox="1">
          <a:spLocks noChangeArrowheads="1"/>
        </xdr:cNvSpPr>
      </xdr:nvSpPr>
      <xdr:spPr bwMode="auto">
        <a:xfrm>
          <a:off x="1564482" y="5995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00000000-0008-0000-0100-0000E7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72" name="Text Box 2">
          <a:extLst>
            <a:ext uri="{FF2B5EF4-FFF2-40B4-BE49-F238E27FC236}">
              <a16:creationId xmlns:a16="http://schemas.microsoft.com/office/drawing/2014/main" id="{00000000-0008-0000-0100-0000E8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73" name="Text Box 3">
          <a:extLst>
            <a:ext uri="{FF2B5EF4-FFF2-40B4-BE49-F238E27FC236}">
              <a16:creationId xmlns:a16="http://schemas.microsoft.com/office/drawing/2014/main" id="{00000000-0008-0000-0100-0000E9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74" name="Text Box 4">
          <a:extLst>
            <a:ext uri="{FF2B5EF4-FFF2-40B4-BE49-F238E27FC236}">
              <a16:creationId xmlns:a16="http://schemas.microsoft.com/office/drawing/2014/main" id="{00000000-0008-0000-0100-0000EA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75" name="Text Box 5">
          <a:extLst>
            <a:ext uri="{FF2B5EF4-FFF2-40B4-BE49-F238E27FC236}">
              <a16:creationId xmlns:a16="http://schemas.microsoft.com/office/drawing/2014/main" id="{00000000-0008-0000-0100-0000EB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00000000-0008-0000-0100-0000EC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77" name="Text Box 2">
          <a:extLst>
            <a:ext uri="{FF2B5EF4-FFF2-40B4-BE49-F238E27FC236}">
              <a16:creationId xmlns:a16="http://schemas.microsoft.com/office/drawing/2014/main" id="{00000000-0008-0000-0100-0000ED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78" name="Text Box 3">
          <a:extLst>
            <a:ext uri="{FF2B5EF4-FFF2-40B4-BE49-F238E27FC236}">
              <a16:creationId xmlns:a16="http://schemas.microsoft.com/office/drawing/2014/main" id="{00000000-0008-0000-0100-0000EE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0000000-0008-0000-0100-0000EF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80" name="Text Box 2">
          <a:extLst>
            <a:ext uri="{FF2B5EF4-FFF2-40B4-BE49-F238E27FC236}">
              <a16:creationId xmlns:a16="http://schemas.microsoft.com/office/drawing/2014/main" id="{00000000-0008-0000-0100-0000F0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81" name="Text Box 3">
          <a:extLst>
            <a:ext uri="{FF2B5EF4-FFF2-40B4-BE49-F238E27FC236}">
              <a16:creationId xmlns:a16="http://schemas.microsoft.com/office/drawing/2014/main" id="{00000000-0008-0000-0100-0000F1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82" name="Text Box 4">
          <a:extLst>
            <a:ext uri="{FF2B5EF4-FFF2-40B4-BE49-F238E27FC236}">
              <a16:creationId xmlns:a16="http://schemas.microsoft.com/office/drawing/2014/main" id="{00000000-0008-0000-0100-0000F2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83" name="Text Box 5">
          <a:extLst>
            <a:ext uri="{FF2B5EF4-FFF2-40B4-BE49-F238E27FC236}">
              <a16:creationId xmlns:a16="http://schemas.microsoft.com/office/drawing/2014/main" id="{00000000-0008-0000-0100-0000F3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84" name="Text Box 6">
          <a:extLst>
            <a:ext uri="{FF2B5EF4-FFF2-40B4-BE49-F238E27FC236}">
              <a16:creationId xmlns:a16="http://schemas.microsoft.com/office/drawing/2014/main" id="{00000000-0008-0000-0100-0000F4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485" name="Text Box 16">
          <a:extLst>
            <a:ext uri="{FF2B5EF4-FFF2-40B4-BE49-F238E27FC236}">
              <a16:creationId xmlns:a16="http://schemas.microsoft.com/office/drawing/2014/main" id="{00000000-0008-0000-0100-0000F528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00000000-0008-0000-0100-0000F6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87" name="Text Box 2">
          <a:extLst>
            <a:ext uri="{FF2B5EF4-FFF2-40B4-BE49-F238E27FC236}">
              <a16:creationId xmlns:a16="http://schemas.microsoft.com/office/drawing/2014/main" id="{00000000-0008-0000-0100-0000F7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88" name="Text Box 3">
          <a:extLst>
            <a:ext uri="{FF2B5EF4-FFF2-40B4-BE49-F238E27FC236}">
              <a16:creationId xmlns:a16="http://schemas.microsoft.com/office/drawing/2014/main" id="{00000000-0008-0000-0100-0000F8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89" name="Text Box 4">
          <a:extLst>
            <a:ext uri="{FF2B5EF4-FFF2-40B4-BE49-F238E27FC236}">
              <a16:creationId xmlns:a16="http://schemas.microsoft.com/office/drawing/2014/main" id="{00000000-0008-0000-0100-0000F9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90" name="Text Box 5">
          <a:extLst>
            <a:ext uri="{FF2B5EF4-FFF2-40B4-BE49-F238E27FC236}">
              <a16:creationId xmlns:a16="http://schemas.microsoft.com/office/drawing/2014/main" id="{00000000-0008-0000-0100-0000FA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00000000-0008-0000-0100-0000FB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92" name="Text Box 2">
          <a:extLst>
            <a:ext uri="{FF2B5EF4-FFF2-40B4-BE49-F238E27FC236}">
              <a16:creationId xmlns:a16="http://schemas.microsoft.com/office/drawing/2014/main" id="{00000000-0008-0000-0100-0000FC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93" name="Text Box 3">
          <a:extLst>
            <a:ext uri="{FF2B5EF4-FFF2-40B4-BE49-F238E27FC236}">
              <a16:creationId xmlns:a16="http://schemas.microsoft.com/office/drawing/2014/main" id="{00000000-0008-0000-0100-0000FD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94" name="Text Box 4">
          <a:extLst>
            <a:ext uri="{FF2B5EF4-FFF2-40B4-BE49-F238E27FC236}">
              <a16:creationId xmlns:a16="http://schemas.microsoft.com/office/drawing/2014/main" id="{00000000-0008-0000-0100-0000FE28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38</xdr:row>
      <xdr:rowOff>71437</xdr:rowOff>
    </xdr:from>
    <xdr:ext cx="104775" cy="257175"/>
    <xdr:sp macro="" textlink="">
      <xdr:nvSpPr>
        <xdr:cNvPr id="10495" name="Text Box 5">
          <a:extLst>
            <a:ext uri="{FF2B5EF4-FFF2-40B4-BE49-F238E27FC236}">
              <a16:creationId xmlns:a16="http://schemas.microsoft.com/office/drawing/2014/main" id="{00000000-0008-0000-0100-0000FF280000}"/>
            </a:ext>
          </a:extLst>
        </xdr:cNvPr>
        <xdr:cNvSpPr txBox="1">
          <a:spLocks noChangeArrowheads="1"/>
        </xdr:cNvSpPr>
      </xdr:nvSpPr>
      <xdr:spPr bwMode="auto">
        <a:xfrm>
          <a:off x="1564482" y="5995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38</xdr:row>
      <xdr:rowOff>71437</xdr:rowOff>
    </xdr:from>
    <xdr:ext cx="104775" cy="257175"/>
    <xdr:sp macro="" textlink="">
      <xdr:nvSpPr>
        <xdr:cNvPr id="10496" name="Text Box 5">
          <a:extLst>
            <a:ext uri="{FF2B5EF4-FFF2-40B4-BE49-F238E27FC236}">
              <a16:creationId xmlns:a16="http://schemas.microsoft.com/office/drawing/2014/main" id="{00000000-0008-0000-0100-000000290000}"/>
            </a:ext>
          </a:extLst>
        </xdr:cNvPr>
        <xdr:cNvSpPr txBox="1">
          <a:spLocks noChangeArrowheads="1"/>
        </xdr:cNvSpPr>
      </xdr:nvSpPr>
      <xdr:spPr bwMode="auto">
        <a:xfrm>
          <a:off x="1564482" y="5995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00000000-0008-0000-0100-000001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98" name="Text Box 2">
          <a:extLst>
            <a:ext uri="{FF2B5EF4-FFF2-40B4-BE49-F238E27FC236}">
              <a16:creationId xmlns:a16="http://schemas.microsoft.com/office/drawing/2014/main" id="{00000000-0008-0000-0100-000002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499" name="Text Box 3">
          <a:extLst>
            <a:ext uri="{FF2B5EF4-FFF2-40B4-BE49-F238E27FC236}">
              <a16:creationId xmlns:a16="http://schemas.microsoft.com/office/drawing/2014/main" id="{00000000-0008-0000-0100-000003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00" name="Text Box 4">
          <a:extLst>
            <a:ext uri="{FF2B5EF4-FFF2-40B4-BE49-F238E27FC236}">
              <a16:creationId xmlns:a16="http://schemas.microsoft.com/office/drawing/2014/main" id="{00000000-0008-0000-0100-000004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01" name="Text Box 5">
          <a:extLst>
            <a:ext uri="{FF2B5EF4-FFF2-40B4-BE49-F238E27FC236}">
              <a16:creationId xmlns:a16="http://schemas.microsoft.com/office/drawing/2014/main" id="{00000000-0008-0000-0100-000005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00000000-0008-0000-0100-000006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03" name="Text Box 2">
          <a:extLst>
            <a:ext uri="{FF2B5EF4-FFF2-40B4-BE49-F238E27FC236}">
              <a16:creationId xmlns:a16="http://schemas.microsoft.com/office/drawing/2014/main" id="{00000000-0008-0000-0100-000007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04" name="Text Box 3">
          <a:extLst>
            <a:ext uri="{FF2B5EF4-FFF2-40B4-BE49-F238E27FC236}">
              <a16:creationId xmlns:a16="http://schemas.microsoft.com/office/drawing/2014/main" id="{00000000-0008-0000-0100-000008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05" name="Text Box 4">
          <a:extLst>
            <a:ext uri="{FF2B5EF4-FFF2-40B4-BE49-F238E27FC236}">
              <a16:creationId xmlns:a16="http://schemas.microsoft.com/office/drawing/2014/main" id="{00000000-0008-0000-0100-000009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06" name="Text Box 5">
          <a:extLst>
            <a:ext uri="{FF2B5EF4-FFF2-40B4-BE49-F238E27FC236}">
              <a16:creationId xmlns:a16="http://schemas.microsoft.com/office/drawing/2014/main" id="{00000000-0008-0000-0100-00000A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507" name="Text Box 16">
          <a:extLst>
            <a:ext uri="{FF2B5EF4-FFF2-40B4-BE49-F238E27FC236}">
              <a16:creationId xmlns:a16="http://schemas.microsoft.com/office/drawing/2014/main" id="{00000000-0008-0000-0100-00000B29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00000000-0008-0000-0100-00000C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09" name="Text Box 2">
          <a:extLst>
            <a:ext uri="{FF2B5EF4-FFF2-40B4-BE49-F238E27FC236}">
              <a16:creationId xmlns:a16="http://schemas.microsoft.com/office/drawing/2014/main" id="{00000000-0008-0000-0100-00000D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10" name="Text Box 3">
          <a:extLst>
            <a:ext uri="{FF2B5EF4-FFF2-40B4-BE49-F238E27FC236}">
              <a16:creationId xmlns:a16="http://schemas.microsoft.com/office/drawing/2014/main" id="{00000000-0008-0000-0100-00000E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11" name="Text Box 4">
          <a:extLst>
            <a:ext uri="{FF2B5EF4-FFF2-40B4-BE49-F238E27FC236}">
              <a16:creationId xmlns:a16="http://schemas.microsoft.com/office/drawing/2014/main" id="{00000000-0008-0000-0100-00000F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512" name="Text Box 16">
          <a:extLst>
            <a:ext uri="{FF2B5EF4-FFF2-40B4-BE49-F238E27FC236}">
              <a16:creationId xmlns:a16="http://schemas.microsoft.com/office/drawing/2014/main" id="{00000000-0008-0000-0100-00001029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00000000-0008-0000-0100-000011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14" name="Text Box 2">
          <a:extLst>
            <a:ext uri="{FF2B5EF4-FFF2-40B4-BE49-F238E27FC236}">
              <a16:creationId xmlns:a16="http://schemas.microsoft.com/office/drawing/2014/main" id="{00000000-0008-0000-0100-000012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15" name="Text Box 3">
          <a:extLst>
            <a:ext uri="{FF2B5EF4-FFF2-40B4-BE49-F238E27FC236}">
              <a16:creationId xmlns:a16="http://schemas.microsoft.com/office/drawing/2014/main" id="{00000000-0008-0000-0100-000013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16" name="Text Box 4">
          <a:extLst>
            <a:ext uri="{FF2B5EF4-FFF2-40B4-BE49-F238E27FC236}">
              <a16:creationId xmlns:a16="http://schemas.microsoft.com/office/drawing/2014/main" id="{00000000-0008-0000-0100-000014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17" name="Text Box 5">
          <a:extLst>
            <a:ext uri="{FF2B5EF4-FFF2-40B4-BE49-F238E27FC236}">
              <a16:creationId xmlns:a16="http://schemas.microsoft.com/office/drawing/2014/main" id="{00000000-0008-0000-0100-000015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518" name="Text Box 16">
          <a:extLst>
            <a:ext uri="{FF2B5EF4-FFF2-40B4-BE49-F238E27FC236}">
              <a16:creationId xmlns:a16="http://schemas.microsoft.com/office/drawing/2014/main" id="{00000000-0008-0000-0100-00001629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00000000-0008-0000-0100-000017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20" name="Text Box 2">
          <a:extLst>
            <a:ext uri="{FF2B5EF4-FFF2-40B4-BE49-F238E27FC236}">
              <a16:creationId xmlns:a16="http://schemas.microsoft.com/office/drawing/2014/main" id="{00000000-0008-0000-0100-000018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21" name="Text Box 3">
          <a:extLst>
            <a:ext uri="{FF2B5EF4-FFF2-40B4-BE49-F238E27FC236}">
              <a16:creationId xmlns:a16="http://schemas.microsoft.com/office/drawing/2014/main" id="{00000000-0008-0000-0100-000019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22" name="Text Box 4">
          <a:extLst>
            <a:ext uri="{FF2B5EF4-FFF2-40B4-BE49-F238E27FC236}">
              <a16:creationId xmlns:a16="http://schemas.microsoft.com/office/drawing/2014/main" id="{00000000-0008-0000-0100-00001A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23" name="Text Box 5">
          <a:extLst>
            <a:ext uri="{FF2B5EF4-FFF2-40B4-BE49-F238E27FC236}">
              <a16:creationId xmlns:a16="http://schemas.microsoft.com/office/drawing/2014/main" id="{00000000-0008-0000-0100-00001B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524" name="Text Box 16">
          <a:extLst>
            <a:ext uri="{FF2B5EF4-FFF2-40B4-BE49-F238E27FC236}">
              <a16:creationId xmlns:a16="http://schemas.microsoft.com/office/drawing/2014/main" id="{00000000-0008-0000-0100-00001C29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00000000-0008-0000-0100-00001D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26" name="Text Box 2">
          <a:extLst>
            <a:ext uri="{FF2B5EF4-FFF2-40B4-BE49-F238E27FC236}">
              <a16:creationId xmlns:a16="http://schemas.microsoft.com/office/drawing/2014/main" id="{00000000-0008-0000-0100-00001E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27" name="Text Box 3">
          <a:extLst>
            <a:ext uri="{FF2B5EF4-FFF2-40B4-BE49-F238E27FC236}">
              <a16:creationId xmlns:a16="http://schemas.microsoft.com/office/drawing/2014/main" id="{00000000-0008-0000-0100-00001F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28" name="Text Box 4">
          <a:extLst>
            <a:ext uri="{FF2B5EF4-FFF2-40B4-BE49-F238E27FC236}">
              <a16:creationId xmlns:a16="http://schemas.microsoft.com/office/drawing/2014/main" id="{00000000-0008-0000-0100-000020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529" name="Text Box 16">
          <a:extLst>
            <a:ext uri="{FF2B5EF4-FFF2-40B4-BE49-F238E27FC236}">
              <a16:creationId xmlns:a16="http://schemas.microsoft.com/office/drawing/2014/main" id="{00000000-0008-0000-0100-00002129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00000000-0008-0000-0100-000022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31" name="Text Box 2">
          <a:extLst>
            <a:ext uri="{FF2B5EF4-FFF2-40B4-BE49-F238E27FC236}">
              <a16:creationId xmlns:a16="http://schemas.microsoft.com/office/drawing/2014/main" id="{00000000-0008-0000-0100-000023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32" name="Text Box 3">
          <a:extLst>
            <a:ext uri="{FF2B5EF4-FFF2-40B4-BE49-F238E27FC236}">
              <a16:creationId xmlns:a16="http://schemas.microsoft.com/office/drawing/2014/main" id="{00000000-0008-0000-0100-000024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33" name="Text Box 4">
          <a:extLst>
            <a:ext uri="{FF2B5EF4-FFF2-40B4-BE49-F238E27FC236}">
              <a16:creationId xmlns:a16="http://schemas.microsoft.com/office/drawing/2014/main" id="{00000000-0008-0000-0100-000025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34" name="Text Box 5">
          <a:extLst>
            <a:ext uri="{FF2B5EF4-FFF2-40B4-BE49-F238E27FC236}">
              <a16:creationId xmlns:a16="http://schemas.microsoft.com/office/drawing/2014/main" id="{00000000-0008-0000-0100-000026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22</xdr:row>
      <xdr:rowOff>28575</xdr:rowOff>
    </xdr:from>
    <xdr:ext cx="104775" cy="257175"/>
    <xdr:sp macro="" textlink="">
      <xdr:nvSpPr>
        <xdr:cNvPr id="10535" name="Text Box 16">
          <a:extLst>
            <a:ext uri="{FF2B5EF4-FFF2-40B4-BE49-F238E27FC236}">
              <a16:creationId xmlns:a16="http://schemas.microsoft.com/office/drawing/2014/main" id="{00000000-0008-0000-0100-000027290000}"/>
            </a:ext>
          </a:extLst>
        </xdr:cNvPr>
        <xdr:cNvSpPr txBox="1">
          <a:spLocks noChangeArrowheads="1"/>
        </xdr:cNvSpPr>
      </xdr:nvSpPr>
      <xdr:spPr bwMode="auto">
        <a:xfrm>
          <a:off x="2106385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22</xdr:row>
      <xdr:rowOff>28575</xdr:rowOff>
    </xdr:from>
    <xdr:ext cx="104775" cy="257175"/>
    <xdr:sp macro="" textlink="">
      <xdr:nvSpPr>
        <xdr:cNvPr id="10536" name="Text Box 16">
          <a:extLst>
            <a:ext uri="{FF2B5EF4-FFF2-40B4-BE49-F238E27FC236}">
              <a16:creationId xmlns:a16="http://schemas.microsoft.com/office/drawing/2014/main" id="{00000000-0008-0000-0100-000028290000}"/>
            </a:ext>
          </a:extLst>
        </xdr:cNvPr>
        <xdr:cNvSpPr txBox="1">
          <a:spLocks noChangeArrowheads="1"/>
        </xdr:cNvSpPr>
      </xdr:nvSpPr>
      <xdr:spPr bwMode="auto">
        <a:xfrm>
          <a:off x="1643743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00000000-0008-0000-0100-000029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38" name="Text Box 2">
          <a:extLst>
            <a:ext uri="{FF2B5EF4-FFF2-40B4-BE49-F238E27FC236}">
              <a16:creationId xmlns:a16="http://schemas.microsoft.com/office/drawing/2014/main" id="{00000000-0008-0000-0100-00002A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39" name="Text Box 3">
          <a:extLst>
            <a:ext uri="{FF2B5EF4-FFF2-40B4-BE49-F238E27FC236}">
              <a16:creationId xmlns:a16="http://schemas.microsoft.com/office/drawing/2014/main" id="{00000000-0008-0000-0100-00002B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40" name="Text Box 4">
          <a:extLst>
            <a:ext uri="{FF2B5EF4-FFF2-40B4-BE49-F238E27FC236}">
              <a16:creationId xmlns:a16="http://schemas.microsoft.com/office/drawing/2014/main" id="{00000000-0008-0000-0100-00002C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22</xdr:row>
      <xdr:rowOff>122465</xdr:rowOff>
    </xdr:from>
    <xdr:ext cx="104775" cy="257175"/>
    <xdr:sp macro="" textlink="">
      <xdr:nvSpPr>
        <xdr:cNvPr id="10541" name="Text Box 3">
          <a:extLst>
            <a:ext uri="{FF2B5EF4-FFF2-40B4-BE49-F238E27FC236}">
              <a16:creationId xmlns:a16="http://schemas.microsoft.com/office/drawing/2014/main" id="{00000000-0008-0000-0100-00002D290000}"/>
            </a:ext>
          </a:extLst>
        </xdr:cNvPr>
        <xdr:cNvSpPr txBox="1">
          <a:spLocks noChangeArrowheads="1"/>
        </xdr:cNvSpPr>
      </xdr:nvSpPr>
      <xdr:spPr bwMode="auto">
        <a:xfrm>
          <a:off x="1585232" y="6047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00000000-0008-0000-0100-00002E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43" name="Text Box 2">
          <a:extLst>
            <a:ext uri="{FF2B5EF4-FFF2-40B4-BE49-F238E27FC236}">
              <a16:creationId xmlns:a16="http://schemas.microsoft.com/office/drawing/2014/main" id="{00000000-0008-0000-0100-00002F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44" name="Text Box 3">
          <a:extLst>
            <a:ext uri="{FF2B5EF4-FFF2-40B4-BE49-F238E27FC236}">
              <a16:creationId xmlns:a16="http://schemas.microsoft.com/office/drawing/2014/main" id="{00000000-0008-0000-0100-000030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45" name="Text Box 4">
          <a:extLst>
            <a:ext uri="{FF2B5EF4-FFF2-40B4-BE49-F238E27FC236}">
              <a16:creationId xmlns:a16="http://schemas.microsoft.com/office/drawing/2014/main" id="{00000000-0008-0000-0100-000031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46" name="Text Box 5">
          <a:extLst>
            <a:ext uri="{FF2B5EF4-FFF2-40B4-BE49-F238E27FC236}">
              <a16:creationId xmlns:a16="http://schemas.microsoft.com/office/drawing/2014/main" id="{00000000-0008-0000-0100-000032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00000000-0008-0000-0100-000033290000}"/>
            </a:ext>
          </a:extLst>
        </xdr:cNvPr>
        <xdr:cNvSpPr txBox="1">
          <a:spLocks noChangeArrowheads="1"/>
        </xdr:cNvSpPr>
      </xdr:nvSpPr>
      <xdr:spPr bwMode="auto">
        <a:xfrm>
          <a:off x="15716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10548" name="Text Box 2">
          <a:extLst>
            <a:ext uri="{FF2B5EF4-FFF2-40B4-BE49-F238E27FC236}">
              <a16:creationId xmlns:a16="http://schemas.microsoft.com/office/drawing/2014/main" id="{00000000-0008-0000-0100-000034290000}"/>
            </a:ext>
          </a:extLst>
        </xdr:cNvPr>
        <xdr:cNvSpPr txBox="1">
          <a:spLocks noChangeArrowheads="1"/>
        </xdr:cNvSpPr>
      </xdr:nvSpPr>
      <xdr:spPr bwMode="auto">
        <a:xfrm>
          <a:off x="15716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10549" name="Text Box 3">
          <a:extLst>
            <a:ext uri="{FF2B5EF4-FFF2-40B4-BE49-F238E27FC236}">
              <a16:creationId xmlns:a16="http://schemas.microsoft.com/office/drawing/2014/main" id="{00000000-0008-0000-0100-000035290000}"/>
            </a:ext>
          </a:extLst>
        </xdr:cNvPr>
        <xdr:cNvSpPr txBox="1">
          <a:spLocks noChangeArrowheads="1"/>
        </xdr:cNvSpPr>
      </xdr:nvSpPr>
      <xdr:spPr bwMode="auto">
        <a:xfrm>
          <a:off x="15716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04775" cy="257175"/>
    <xdr:sp macro="" textlink="">
      <xdr:nvSpPr>
        <xdr:cNvPr id="10550" name="Text Box 4">
          <a:extLst>
            <a:ext uri="{FF2B5EF4-FFF2-40B4-BE49-F238E27FC236}">
              <a16:creationId xmlns:a16="http://schemas.microsoft.com/office/drawing/2014/main" id="{00000000-0008-0000-0100-000036290000}"/>
            </a:ext>
          </a:extLst>
        </xdr:cNvPr>
        <xdr:cNvSpPr txBox="1">
          <a:spLocks noChangeArrowheads="1"/>
        </xdr:cNvSpPr>
      </xdr:nvSpPr>
      <xdr:spPr bwMode="auto">
        <a:xfrm>
          <a:off x="15716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15</xdr:row>
      <xdr:rowOff>0</xdr:rowOff>
    </xdr:from>
    <xdr:ext cx="104775" cy="257175"/>
    <xdr:sp macro="" textlink="">
      <xdr:nvSpPr>
        <xdr:cNvPr id="10551" name="Text Box 5">
          <a:extLst>
            <a:ext uri="{FF2B5EF4-FFF2-40B4-BE49-F238E27FC236}">
              <a16:creationId xmlns:a16="http://schemas.microsoft.com/office/drawing/2014/main" id="{00000000-0008-0000-0100-000037290000}"/>
            </a:ext>
          </a:extLst>
        </xdr:cNvPr>
        <xdr:cNvSpPr txBox="1">
          <a:spLocks noChangeArrowheads="1"/>
        </xdr:cNvSpPr>
      </xdr:nvSpPr>
      <xdr:spPr bwMode="auto">
        <a:xfrm>
          <a:off x="1581150" y="56769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9</xdr:row>
      <xdr:rowOff>28575</xdr:rowOff>
    </xdr:from>
    <xdr:ext cx="104775" cy="257175"/>
    <xdr:sp macro="" textlink="">
      <xdr:nvSpPr>
        <xdr:cNvPr id="10552" name="Text Box 16">
          <a:extLst>
            <a:ext uri="{FF2B5EF4-FFF2-40B4-BE49-F238E27FC236}">
              <a16:creationId xmlns:a16="http://schemas.microsoft.com/office/drawing/2014/main" id="{00000000-0008-0000-0100-000038290000}"/>
            </a:ext>
          </a:extLst>
        </xdr:cNvPr>
        <xdr:cNvSpPr txBox="1">
          <a:spLocks noChangeArrowheads="1"/>
        </xdr:cNvSpPr>
      </xdr:nvSpPr>
      <xdr:spPr bwMode="auto">
        <a:xfrm>
          <a:off x="1943100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53340</xdr:colOff>
      <xdr:row>15</xdr:row>
      <xdr:rowOff>121920</xdr:rowOff>
    </xdr:from>
    <xdr:ext cx="104775" cy="2571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00000000-0008-0000-0100-000039290000}"/>
            </a:ext>
          </a:extLst>
        </xdr:cNvPr>
        <xdr:cNvSpPr txBox="1">
          <a:spLocks noChangeArrowheads="1"/>
        </xdr:cNvSpPr>
      </xdr:nvSpPr>
      <xdr:spPr bwMode="auto">
        <a:xfrm>
          <a:off x="1624965" y="585597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1193007</xdr:colOff>
      <xdr:row>26</xdr:row>
      <xdr:rowOff>144577</xdr:rowOff>
    </xdr:from>
    <xdr:ext cx="104775" cy="257175"/>
    <xdr:sp macro="" textlink="">
      <xdr:nvSpPr>
        <xdr:cNvPr id="10554" name="Text Box 16">
          <a:extLst>
            <a:ext uri="{FF2B5EF4-FFF2-40B4-BE49-F238E27FC236}">
              <a16:creationId xmlns:a16="http://schemas.microsoft.com/office/drawing/2014/main" id="{00000000-0008-0000-0100-00003A290000}"/>
            </a:ext>
          </a:extLst>
        </xdr:cNvPr>
        <xdr:cNvSpPr txBox="1">
          <a:spLocks noChangeArrowheads="1"/>
        </xdr:cNvSpPr>
      </xdr:nvSpPr>
      <xdr:spPr bwMode="auto">
        <a:xfrm>
          <a:off x="2764632" y="587862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00000000-0008-0000-0100-00003B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56" name="Text Box 2">
          <a:extLst>
            <a:ext uri="{FF2B5EF4-FFF2-40B4-BE49-F238E27FC236}">
              <a16:creationId xmlns:a16="http://schemas.microsoft.com/office/drawing/2014/main" id="{00000000-0008-0000-0100-00003C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57" name="Text Box 3">
          <a:extLst>
            <a:ext uri="{FF2B5EF4-FFF2-40B4-BE49-F238E27FC236}">
              <a16:creationId xmlns:a16="http://schemas.microsoft.com/office/drawing/2014/main" id="{00000000-0008-0000-0100-00003D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58" name="Text Box 4">
          <a:extLst>
            <a:ext uri="{FF2B5EF4-FFF2-40B4-BE49-F238E27FC236}">
              <a16:creationId xmlns:a16="http://schemas.microsoft.com/office/drawing/2014/main" id="{00000000-0008-0000-0100-00003E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59" name="Text Box 5">
          <a:extLst>
            <a:ext uri="{FF2B5EF4-FFF2-40B4-BE49-F238E27FC236}">
              <a16:creationId xmlns:a16="http://schemas.microsoft.com/office/drawing/2014/main" id="{00000000-0008-0000-0100-00003F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00000000-0008-0000-0100-000040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61" name="Text Box 2">
          <a:extLst>
            <a:ext uri="{FF2B5EF4-FFF2-40B4-BE49-F238E27FC236}">
              <a16:creationId xmlns:a16="http://schemas.microsoft.com/office/drawing/2014/main" id="{00000000-0008-0000-0100-000041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62" name="Text Box 3">
          <a:extLst>
            <a:ext uri="{FF2B5EF4-FFF2-40B4-BE49-F238E27FC236}">
              <a16:creationId xmlns:a16="http://schemas.microsoft.com/office/drawing/2014/main" id="{00000000-0008-0000-0100-000042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63" name="Text Box 4">
          <a:extLst>
            <a:ext uri="{FF2B5EF4-FFF2-40B4-BE49-F238E27FC236}">
              <a16:creationId xmlns:a16="http://schemas.microsoft.com/office/drawing/2014/main" id="{00000000-0008-0000-0100-000043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64" name="Text Box 5">
          <a:extLst>
            <a:ext uri="{FF2B5EF4-FFF2-40B4-BE49-F238E27FC236}">
              <a16:creationId xmlns:a16="http://schemas.microsoft.com/office/drawing/2014/main" id="{00000000-0008-0000-0100-000044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432435</xdr:colOff>
      <xdr:row>9</xdr:row>
      <xdr:rowOff>13335</xdr:rowOff>
    </xdr:from>
    <xdr:ext cx="104775" cy="257175"/>
    <xdr:sp macro="" textlink="">
      <xdr:nvSpPr>
        <xdr:cNvPr id="10565" name="Text Box 16">
          <a:extLst>
            <a:ext uri="{FF2B5EF4-FFF2-40B4-BE49-F238E27FC236}">
              <a16:creationId xmlns:a16="http://schemas.microsoft.com/office/drawing/2014/main" id="{00000000-0008-0000-0100-000045290000}"/>
            </a:ext>
          </a:extLst>
        </xdr:cNvPr>
        <xdr:cNvSpPr txBox="1">
          <a:spLocks noChangeArrowheads="1"/>
        </xdr:cNvSpPr>
      </xdr:nvSpPr>
      <xdr:spPr bwMode="auto">
        <a:xfrm>
          <a:off x="2004060" y="555688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00000000-0008-0000-0100-000046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00000000-0008-0000-0100-000047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68" name="Text Box 2">
          <a:extLst>
            <a:ext uri="{FF2B5EF4-FFF2-40B4-BE49-F238E27FC236}">
              <a16:creationId xmlns:a16="http://schemas.microsoft.com/office/drawing/2014/main" id="{00000000-0008-0000-0100-000048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69" name="Text Box 3">
          <a:extLst>
            <a:ext uri="{FF2B5EF4-FFF2-40B4-BE49-F238E27FC236}">
              <a16:creationId xmlns:a16="http://schemas.microsoft.com/office/drawing/2014/main" id="{00000000-0008-0000-0100-000049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70" name="Text Box 4">
          <a:extLst>
            <a:ext uri="{FF2B5EF4-FFF2-40B4-BE49-F238E27FC236}">
              <a16:creationId xmlns:a16="http://schemas.microsoft.com/office/drawing/2014/main" id="{00000000-0008-0000-0100-00004A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71" name="Text Box 5">
          <a:extLst>
            <a:ext uri="{FF2B5EF4-FFF2-40B4-BE49-F238E27FC236}">
              <a16:creationId xmlns:a16="http://schemas.microsoft.com/office/drawing/2014/main" id="{00000000-0008-0000-0100-00004B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00000000-0008-0000-0100-00004C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73" name="Text Box 2">
          <a:extLst>
            <a:ext uri="{FF2B5EF4-FFF2-40B4-BE49-F238E27FC236}">
              <a16:creationId xmlns:a16="http://schemas.microsoft.com/office/drawing/2014/main" id="{00000000-0008-0000-0100-00004D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74" name="Text Box 3">
          <a:extLst>
            <a:ext uri="{FF2B5EF4-FFF2-40B4-BE49-F238E27FC236}">
              <a16:creationId xmlns:a16="http://schemas.microsoft.com/office/drawing/2014/main" id="{00000000-0008-0000-0100-00004E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75" name="Text Box 4">
          <a:extLst>
            <a:ext uri="{FF2B5EF4-FFF2-40B4-BE49-F238E27FC236}">
              <a16:creationId xmlns:a16="http://schemas.microsoft.com/office/drawing/2014/main" id="{00000000-0008-0000-0100-00004F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76" name="Text Box 5">
          <a:extLst>
            <a:ext uri="{FF2B5EF4-FFF2-40B4-BE49-F238E27FC236}">
              <a16:creationId xmlns:a16="http://schemas.microsoft.com/office/drawing/2014/main" id="{00000000-0008-0000-0100-000050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577" name="Text Box 16">
          <a:extLst>
            <a:ext uri="{FF2B5EF4-FFF2-40B4-BE49-F238E27FC236}">
              <a16:creationId xmlns:a16="http://schemas.microsoft.com/office/drawing/2014/main" id="{00000000-0008-0000-0100-00005129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0000000-0008-0000-0100-000052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79" name="Text Box 2">
          <a:extLst>
            <a:ext uri="{FF2B5EF4-FFF2-40B4-BE49-F238E27FC236}">
              <a16:creationId xmlns:a16="http://schemas.microsoft.com/office/drawing/2014/main" id="{00000000-0008-0000-0100-000053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80" name="Text Box 3">
          <a:extLst>
            <a:ext uri="{FF2B5EF4-FFF2-40B4-BE49-F238E27FC236}">
              <a16:creationId xmlns:a16="http://schemas.microsoft.com/office/drawing/2014/main" id="{00000000-0008-0000-0100-000054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81" name="Text Box 4">
          <a:extLst>
            <a:ext uri="{FF2B5EF4-FFF2-40B4-BE49-F238E27FC236}">
              <a16:creationId xmlns:a16="http://schemas.microsoft.com/office/drawing/2014/main" id="{00000000-0008-0000-0100-000055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582" name="Text Box 16">
          <a:extLst>
            <a:ext uri="{FF2B5EF4-FFF2-40B4-BE49-F238E27FC236}">
              <a16:creationId xmlns:a16="http://schemas.microsoft.com/office/drawing/2014/main" id="{00000000-0008-0000-0100-00005629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00000000-0008-0000-0100-000057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84" name="Text Box 2">
          <a:extLst>
            <a:ext uri="{FF2B5EF4-FFF2-40B4-BE49-F238E27FC236}">
              <a16:creationId xmlns:a16="http://schemas.microsoft.com/office/drawing/2014/main" id="{00000000-0008-0000-0100-000058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85" name="Text Box 3">
          <a:extLst>
            <a:ext uri="{FF2B5EF4-FFF2-40B4-BE49-F238E27FC236}">
              <a16:creationId xmlns:a16="http://schemas.microsoft.com/office/drawing/2014/main" id="{00000000-0008-0000-0100-000059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86" name="Text Box 4">
          <a:extLst>
            <a:ext uri="{FF2B5EF4-FFF2-40B4-BE49-F238E27FC236}">
              <a16:creationId xmlns:a16="http://schemas.microsoft.com/office/drawing/2014/main" id="{00000000-0008-0000-0100-00005A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87" name="Text Box 5">
          <a:extLst>
            <a:ext uri="{FF2B5EF4-FFF2-40B4-BE49-F238E27FC236}">
              <a16:creationId xmlns:a16="http://schemas.microsoft.com/office/drawing/2014/main" id="{00000000-0008-0000-0100-00005B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22</xdr:row>
      <xdr:rowOff>28575</xdr:rowOff>
    </xdr:from>
    <xdr:ext cx="104775" cy="257175"/>
    <xdr:sp macro="" textlink="">
      <xdr:nvSpPr>
        <xdr:cNvPr id="10588" name="Text Box 16">
          <a:extLst>
            <a:ext uri="{FF2B5EF4-FFF2-40B4-BE49-F238E27FC236}">
              <a16:creationId xmlns:a16="http://schemas.microsoft.com/office/drawing/2014/main" id="{00000000-0008-0000-0100-00005C290000}"/>
            </a:ext>
          </a:extLst>
        </xdr:cNvPr>
        <xdr:cNvSpPr txBox="1">
          <a:spLocks noChangeArrowheads="1"/>
        </xdr:cNvSpPr>
      </xdr:nvSpPr>
      <xdr:spPr bwMode="auto">
        <a:xfrm>
          <a:off x="2106385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00000000-0008-0000-0100-00005D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90" name="Text Box 2">
          <a:extLst>
            <a:ext uri="{FF2B5EF4-FFF2-40B4-BE49-F238E27FC236}">
              <a16:creationId xmlns:a16="http://schemas.microsoft.com/office/drawing/2014/main" id="{00000000-0008-0000-0100-00005E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91" name="Text Box 3">
          <a:extLst>
            <a:ext uri="{FF2B5EF4-FFF2-40B4-BE49-F238E27FC236}">
              <a16:creationId xmlns:a16="http://schemas.microsoft.com/office/drawing/2014/main" id="{00000000-0008-0000-0100-00005F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592" name="Text Box 4">
          <a:extLst>
            <a:ext uri="{FF2B5EF4-FFF2-40B4-BE49-F238E27FC236}">
              <a16:creationId xmlns:a16="http://schemas.microsoft.com/office/drawing/2014/main" id="{00000000-0008-0000-0100-000060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00000000-0008-0000-0100-000061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94" name="Text Box 2">
          <a:extLst>
            <a:ext uri="{FF2B5EF4-FFF2-40B4-BE49-F238E27FC236}">
              <a16:creationId xmlns:a16="http://schemas.microsoft.com/office/drawing/2014/main" id="{00000000-0008-0000-0100-000062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95" name="Text Box 3">
          <a:extLst>
            <a:ext uri="{FF2B5EF4-FFF2-40B4-BE49-F238E27FC236}">
              <a16:creationId xmlns:a16="http://schemas.microsoft.com/office/drawing/2014/main" id="{00000000-0008-0000-0100-000063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96" name="Text Box 4">
          <a:extLst>
            <a:ext uri="{FF2B5EF4-FFF2-40B4-BE49-F238E27FC236}">
              <a16:creationId xmlns:a16="http://schemas.microsoft.com/office/drawing/2014/main" id="{00000000-0008-0000-0100-000064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97" name="Text Box 5">
          <a:extLst>
            <a:ext uri="{FF2B5EF4-FFF2-40B4-BE49-F238E27FC236}">
              <a16:creationId xmlns:a16="http://schemas.microsoft.com/office/drawing/2014/main" id="{00000000-0008-0000-0100-000065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598" name="Text Box 6">
          <a:extLst>
            <a:ext uri="{FF2B5EF4-FFF2-40B4-BE49-F238E27FC236}">
              <a16:creationId xmlns:a16="http://schemas.microsoft.com/office/drawing/2014/main" id="{00000000-0008-0000-0100-000066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22</xdr:row>
      <xdr:rowOff>28575</xdr:rowOff>
    </xdr:from>
    <xdr:ext cx="104775" cy="257175"/>
    <xdr:sp macro="" textlink="">
      <xdr:nvSpPr>
        <xdr:cNvPr id="10599" name="Text Box 16">
          <a:extLst>
            <a:ext uri="{FF2B5EF4-FFF2-40B4-BE49-F238E27FC236}">
              <a16:creationId xmlns:a16="http://schemas.microsoft.com/office/drawing/2014/main" id="{00000000-0008-0000-0100-000067290000}"/>
            </a:ext>
          </a:extLst>
        </xdr:cNvPr>
        <xdr:cNvSpPr txBox="1">
          <a:spLocks noChangeArrowheads="1"/>
        </xdr:cNvSpPr>
      </xdr:nvSpPr>
      <xdr:spPr bwMode="auto">
        <a:xfrm>
          <a:off x="2757828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00000000-0008-0000-0100-000068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01" name="Text Box 2">
          <a:extLst>
            <a:ext uri="{FF2B5EF4-FFF2-40B4-BE49-F238E27FC236}">
              <a16:creationId xmlns:a16="http://schemas.microsoft.com/office/drawing/2014/main" id="{00000000-0008-0000-0100-000069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02" name="Text Box 3">
          <a:extLst>
            <a:ext uri="{FF2B5EF4-FFF2-40B4-BE49-F238E27FC236}">
              <a16:creationId xmlns:a16="http://schemas.microsoft.com/office/drawing/2014/main" id="{00000000-0008-0000-0100-00006A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03" name="Text Box 4">
          <a:extLst>
            <a:ext uri="{FF2B5EF4-FFF2-40B4-BE49-F238E27FC236}">
              <a16:creationId xmlns:a16="http://schemas.microsoft.com/office/drawing/2014/main" id="{00000000-0008-0000-0100-00006B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04" name="Text Box 5">
          <a:extLst>
            <a:ext uri="{FF2B5EF4-FFF2-40B4-BE49-F238E27FC236}">
              <a16:creationId xmlns:a16="http://schemas.microsoft.com/office/drawing/2014/main" id="{00000000-0008-0000-0100-00006C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1310640</xdr:colOff>
      <xdr:row>8</xdr:row>
      <xdr:rowOff>154305</xdr:rowOff>
    </xdr:from>
    <xdr:ext cx="104775" cy="257175"/>
    <xdr:sp macro="" textlink="">
      <xdr:nvSpPr>
        <xdr:cNvPr id="10605" name="Text Box 16">
          <a:extLst>
            <a:ext uri="{FF2B5EF4-FFF2-40B4-BE49-F238E27FC236}">
              <a16:creationId xmlns:a16="http://schemas.microsoft.com/office/drawing/2014/main" id="{00000000-0008-0000-0100-00006D290000}"/>
            </a:ext>
          </a:extLst>
        </xdr:cNvPr>
        <xdr:cNvSpPr txBox="1">
          <a:spLocks noChangeArrowheads="1"/>
        </xdr:cNvSpPr>
      </xdr:nvSpPr>
      <xdr:spPr bwMode="auto">
        <a:xfrm>
          <a:off x="2882265" y="550735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00000000-0008-0000-0100-00006E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07" name="Text Box 2">
          <a:extLst>
            <a:ext uri="{FF2B5EF4-FFF2-40B4-BE49-F238E27FC236}">
              <a16:creationId xmlns:a16="http://schemas.microsoft.com/office/drawing/2014/main" id="{00000000-0008-0000-0100-00006F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08" name="Text Box 3">
          <a:extLst>
            <a:ext uri="{FF2B5EF4-FFF2-40B4-BE49-F238E27FC236}">
              <a16:creationId xmlns:a16="http://schemas.microsoft.com/office/drawing/2014/main" id="{00000000-0008-0000-0100-000070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09" name="Text Box 4">
          <a:extLst>
            <a:ext uri="{FF2B5EF4-FFF2-40B4-BE49-F238E27FC236}">
              <a16:creationId xmlns:a16="http://schemas.microsoft.com/office/drawing/2014/main" id="{00000000-0008-0000-0100-000071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00000000-0008-0000-0100-000072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11" name="Text Box 2">
          <a:extLst>
            <a:ext uri="{FF2B5EF4-FFF2-40B4-BE49-F238E27FC236}">
              <a16:creationId xmlns:a16="http://schemas.microsoft.com/office/drawing/2014/main" id="{00000000-0008-0000-0100-000073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12" name="Text Box 3">
          <a:extLst>
            <a:ext uri="{FF2B5EF4-FFF2-40B4-BE49-F238E27FC236}">
              <a16:creationId xmlns:a16="http://schemas.microsoft.com/office/drawing/2014/main" id="{00000000-0008-0000-0100-000074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13" name="Text Box 4">
          <a:extLst>
            <a:ext uri="{FF2B5EF4-FFF2-40B4-BE49-F238E27FC236}">
              <a16:creationId xmlns:a16="http://schemas.microsoft.com/office/drawing/2014/main" id="{00000000-0008-0000-0100-000075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14" name="Text Box 5">
          <a:extLst>
            <a:ext uri="{FF2B5EF4-FFF2-40B4-BE49-F238E27FC236}">
              <a16:creationId xmlns:a16="http://schemas.microsoft.com/office/drawing/2014/main" id="{00000000-0008-0000-0100-000076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15</xdr:row>
      <xdr:rowOff>28575</xdr:rowOff>
    </xdr:from>
    <xdr:ext cx="104775" cy="257175"/>
    <xdr:sp macro="" textlink="">
      <xdr:nvSpPr>
        <xdr:cNvPr id="10615" name="Text Box 16">
          <a:extLst>
            <a:ext uri="{FF2B5EF4-FFF2-40B4-BE49-F238E27FC236}">
              <a16:creationId xmlns:a16="http://schemas.microsoft.com/office/drawing/2014/main" id="{00000000-0008-0000-0100-000077290000}"/>
            </a:ext>
          </a:extLst>
        </xdr:cNvPr>
        <xdr:cNvSpPr txBox="1">
          <a:spLocks noChangeArrowheads="1"/>
        </xdr:cNvSpPr>
      </xdr:nvSpPr>
      <xdr:spPr bwMode="auto">
        <a:xfrm>
          <a:off x="2106385" y="5762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26</xdr:row>
      <xdr:rowOff>130968</xdr:rowOff>
    </xdr:from>
    <xdr:ext cx="104775" cy="257175"/>
    <xdr:sp macro="" textlink="">
      <xdr:nvSpPr>
        <xdr:cNvPr id="10616" name="Text Box 4">
          <a:extLst>
            <a:ext uri="{FF2B5EF4-FFF2-40B4-BE49-F238E27FC236}">
              <a16:creationId xmlns:a16="http://schemas.microsoft.com/office/drawing/2014/main" id="{00000000-0008-0000-0100-000078290000}"/>
            </a:ext>
          </a:extLst>
        </xdr:cNvPr>
        <xdr:cNvSpPr txBox="1">
          <a:spLocks noChangeArrowheads="1"/>
        </xdr:cNvSpPr>
      </xdr:nvSpPr>
      <xdr:spPr bwMode="auto">
        <a:xfrm>
          <a:off x="1583531" y="58650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617" name="Text Box 16">
          <a:extLst>
            <a:ext uri="{FF2B5EF4-FFF2-40B4-BE49-F238E27FC236}">
              <a16:creationId xmlns:a16="http://schemas.microsoft.com/office/drawing/2014/main" id="{00000000-0008-0000-0100-00007929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00000000-0008-0000-0100-00007A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619" name="Text Box 2">
          <a:extLst>
            <a:ext uri="{FF2B5EF4-FFF2-40B4-BE49-F238E27FC236}">
              <a16:creationId xmlns:a16="http://schemas.microsoft.com/office/drawing/2014/main" id="{00000000-0008-0000-0100-00007B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620" name="Text Box 3">
          <a:extLst>
            <a:ext uri="{FF2B5EF4-FFF2-40B4-BE49-F238E27FC236}">
              <a16:creationId xmlns:a16="http://schemas.microsoft.com/office/drawing/2014/main" id="{00000000-0008-0000-0100-00007C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621" name="Text Box 4">
          <a:extLst>
            <a:ext uri="{FF2B5EF4-FFF2-40B4-BE49-F238E27FC236}">
              <a16:creationId xmlns:a16="http://schemas.microsoft.com/office/drawing/2014/main" id="{00000000-0008-0000-0100-00007D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622" name="Text Box 5">
          <a:extLst>
            <a:ext uri="{FF2B5EF4-FFF2-40B4-BE49-F238E27FC236}">
              <a16:creationId xmlns:a16="http://schemas.microsoft.com/office/drawing/2014/main" id="{00000000-0008-0000-0100-00007E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22</xdr:row>
      <xdr:rowOff>28575</xdr:rowOff>
    </xdr:from>
    <xdr:ext cx="104775" cy="257175"/>
    <xdr:sp macro="" textlink="">
      <xdr:nvSpPr>
        <xdr:cNvPr id="10623" name="Text Box 16">
          <a:extLst>
            <a:ext uri="{FF2B5EF4-FFF2-40B4-BE49-F238E27FC236}">
              <a16:creationId xmlns:a16="http://schemas.microsoft.com/office/drawing/2014/main" id="{00000000-0008-0000-0100-00007F290000}"/>
            </a:ext>
          </a:extLst>
        </xdr:cNvPr>
        <xdr:cNvSpPr txBox="1">
          <a:spLocks noChangeArrowheads="1"/>
        </xdr:cNvSpPr>
      </xdr:nvSpPr>
      <xdr:spPr bwMode="auto">
        <a:xfrm>
          <a:off x="1943100" y="5953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00000000-0008-0000-0100-000080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25" name="Text Box 2">
          <a:extLst>
            <a:ext uri="{FF2B5EF4-FFF2-40B4-BE49-F238E27FC236}">
              <a16:creationId xmlns:a16="http://schemas.microsoft.com/office/drawing/2014/main" id="{00000000-0008-0000-0100-000081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26" name="Text Box 3">
          <a:extLst>
            <a:ext uri="{FF2B5EF4-FFF2-40B4-BE49-F238E27FC236}">
              <a16:creationId xmlns:a16="http://schemas.microsoft.com/office/drawing/2014/main" id="{00000000-0008-0000-0100-000082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104775" cy="257175"/>
    <xdr:sp macro="" textlink="">
      <xdr:nvSpPr>
        <xdr:cNvPr id="10627" name="Text Box 4">
          <a:extLst>
            <a:ext uri="{FF2B5EF4-FFF2-40B4-BE49-F238E27FC236}">
              <a16:creationId xmlns:a16="http://schemas.microsoft.com/office/drawing/2014/main" id="{00000000-0008-0000-0100-000083290000}"/>
            </a:ext>
          </a:extLst>
        </xdr:cNvPr>
        <xdr:cNvSpPr txBox="1">
          <a:spLocks noChangeArrowheads="1"/>
        </xdr:cNvSpPr>
      </xdr:nvSpPr>
      <xdr:spPr bwMode="auto">
        <a:xfrm>
          <a:off x="15716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00000000-0008-0000-0100-000084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629" name="Text Box 2">
          <a:extLst>
            <a:ext uri="{FF2B5EF4-FFF2-40B4-BE49-F238E27FC236}">
              <a16:creationId xmlns:a16="http://schemas.microsoft.com/office/drawing/2014/main" id="{00000000-0008-0000-0100-000085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104775" cy="257175"/>
    <xdr:sp macro="" textlink="">
      <xdr:nvSpPr>
        <xdr:cNvPr id="10630" name="Text Box 3">
          <a:extLst>
            <a:ext uri="{FF2B5EF4-FFF2-40B4-BE49-F238E27FC236}">
              <a16:creationId xmlns:a16="http://schemas.microsoft.com/office/drawing/2014/main" id="{00000000-0008-0000-0100-000086290000}"/>
            </a:ext>
          </a:extLst>
        </xdr:cNvPr>
        <xdr:cNvSpPr txBox="1">
          <a:spLocks noChangeArrowheads="1"/>
        </xdr:cNvSpPr>
      </xdr:nvSpPr>
      <xdr:spPr bwMode="auto">
        <a:xfrm>
          <a:off x="15716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1524000</xdr:colOff>
      <xdr:row>9</xdr:row>
      <xdr:rowOff>28575</xdr:rowOff>
    </xdr:from>
    <xdr:ext cx="104775" cy="257175"/>
    <xdr:sp macro="" textlink="">
      <xdr:nvSpPr>
        <xdr:cNvPr id="10631" name="Text Box 16">
          <a:extLst>
            <a:ext uri="{FF2B5EF4-FFF2-40B4-BE49-F238E27FC236}">
              <a16:creationId xmlns:a16="http://schemas.microsoft.com/office/drawing/2014/main" id="{00000000-0008-0000-0100-000087290000}"/>
            </a:ext>
          </a:extLst>
        </xdr:cNvPr>
        <xdr:cNvSpPr txBox="1">
          <a:spLocks noChangeArrowheads="1"/>
        </xdr:cNvSpPr>
      </xdr:nvSpPr>
      <xdr:spPr bwMode="auto">
        <a:xfrm>
          <a:off x="3095625" y="557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22</xdr:row>
      <xdr:rowOff>111125</xdr:rowOff>
    </xdr:from>
    <xdr:ext cx="104775" cy="257175"/>
    <xdr:sp macro="" textlink="">
      <xdr:nvSpPr>
        <xdr:cNvPr id="10632" name="Text Box 16">
          <a:extLst>
            <a:ext uri="{FF2B5EF4-FFF2-40B4-BE49-F238E27FC236}">
              <a16:creationId xmlns:a16="http://schemas.microsoft.com/office/drawing/2014/main" id="{00000000-0008-0000-0100-000088290000}"/>
            </a:ext>
          </a:extLst>
        </xdr:cNvPr>
        <xdr:cNvSpPr txBox="1">
          <a:spLocks noChangeArrowheads="1"/>
        </xdr:cNvSpPr>
      </xdr:nvSpPr>
      <xdr:spPr bwMode="auto">
        <a:xfrm>
          <a:off x="4145303" y="6035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00000000-0008-0000-0100-000089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34" name="Text Box 2">
          <a:extLst>
            <a:ext uri="{FF2B5EF4-FFF2-40B4-BE49-F238E27FC236}">
              <a16:creationId xmlns:a16="http://schemas.microsoft.com/office/drawing/2014/main" id="{00000000-0008-0000-0100-00008A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35" name="Text Box 3">
          <a:extLst>
            <a:ext uri="{FF2B5EF4-FFF2-40B4-BE49-F238E27FC236}">
              <a16:creationId xmlns:a16="http://schemas.microsoft.com/office/drawing/2014/main" id="{00000000-0008-0000-0100-00008B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36" name="Text Box 4">
          <a:extLst>
            <a:ext uri="{FF2B5EF4-FFF2-40B4-BE49-F238E27FC236}">
              <a16:creationId xmlns:a16="http://schemas.microsoft.com/office/drawing/2014/main" id="{00000000-0008-0000-0100-00008C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37" name="Text Box 5">
          <a:extLst>
            <a:ext uri="{FF2B5EF4-FFF2-40B4-BE49-F238E27FC236}">
              <a16:creationId xmlns:a16="http://schemas.microsoft.com/office/drawing/2014/main" id="{00000000-0008-0000-0100-00008D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38" name="Text Box 6">
          <a:extLst>
            <a:ext uri="{FF2B5EF4-FFF2-40B4-BE49-F238E27FC236}">
              <a16:creationId xmlns:a16="http://schemas.microsoft.com/office/drawing/2014/main" id="{00000000-0008-0000-0100-00008E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0000000-0008-0000-0100-00008F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40" name="Text Box 2">
          <a:extLst>
            <a:ext uri="{FF2B5EF4-FFF2-40B4-BE49-F238E27FC236}">
              <a16:creationId xmlns:a16="http://schemas.microsoft.com/office/drawing/2014/main" id="{00000000-0008-0000-0100-000090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41" name="Text Box 3">
          <a:extLst>
            <a:ext uri="{FF2B5EF4-FFF2-40B4-BE49-F238E27FC236}">
              <a16:creationId xmlns:a16="http://schemas.microsoft.com/office/drawing/2014/main" id="{00000000-0008-0000-0100-000091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42" name="Text Box 4">
          <a:extLst>
            <a:ext uri="{FF2B5EF4-FFF2-40B4-BE49-F238E27FC236}">
              <a16:creationId xmlns:a16="http://schemas.microsoft.com/office/drawing/2014/main" id="{00000000-0008-0000-0100-000092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43" name="Text Box 5">
          <a:extLst>
            <a:ext uri="{FF2B5EF4-FFF2-40B4-BE49-F238E27FC236}">
              <a16:creationId xmlns:a16="http://schemas.microsoft.com/office/drawing/2014/main" id="{00000000-0008-0000-0100-000093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40</xdr:row>
      <xdr:rowOff>0</xdr:rowOff>
    </xdr:from>
    <xdr:ext cx="104775" cy="257175"/>
    <xdr:sp macro="" textlink="">
      <xdr:nvSpPr>
        <xdr:cNvPr id="10644" name="Text Box 16">
          <a:extLst>
            <a:ext uri="{FF2B5EF4-FFF2-40B4-BE49-F238E27FC236}">
              <a16:creationId xmlns:a16="http://schemas.microsoft.com/office/drawing/2014/main" id="{00000000-0008-0000-0100-000094290000}"/>
            </a:ext>
          </a:extLst>
        </xdr:cNvPr>
        <xdr:cNvSpPr txBox="1">
          <a:spLocks noChangeArrowheads="1"/>
        </xdr:cNvSpPr>
      </xdr:nvSpPr>
      <xdr:spPr bwMode="auto">
        <a:xfrm>
          <a:off x="6972300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00000000-0008-0000-0100-000095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46" name="Text Box 2">
          <a:extLst>
            <a:ext uri="{FF2B5EF4-FFF2-40B4-BE49-F238E27FC236}">
              <a16:creationId xmlns:a16="http://schemas.microsoft.com/office/drawing/2014/main" id="{00000000-0008-0000-0100-000096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47" name="Text Box 3">
          <a:extLst>
            <a:ext uri="{FF2B5EF4-FFF2-40B4-BE49-F238E27FC236}">
              <a16:creationId xmlns:a16="http://schemas.microsoft.com/office/drawing/2014/main" id="{00000000-0008-0000-0100-000097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48" name="Text Box 4">
          <a:extLst>
            <a:ext uri="{FF2B5EF4-FFF2-40B4-BE49-F238E27FC236}">
              <a16:creationId xmlns:a16="http://schemas.microsoft.com/office/drawing/2014/main" id="{00000000-0008-0000-0100-000098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424815</xdr:colOff>
      <xdr:row>40</xdr:row>
      <xdr:rowOff>175260</xdr:rowOff>
    </xdr:from>
    <xdr:ext cx="104775" cy="257175"/>
    <xdr:sp macro="" textlink="">
      <xdr:nvSpPr>
        <xdr:cNvPr id="10649" name="Text Box 16">
          <a:extLst>
            <a:ext uri="{FF2B5EF4-FFF2-40B4-BE49-F238E27FC236}">
              <a16:creationId xmlns:a16="http://schemas.microsoft.com/office/drawing/2014/main" id="{00000000-0008-0000-0100-000099290000}"/>
            </a:ext>
          </a:extLst>
        </xdr:cNvPr>
        <xdr:cNvSpPr txBox="1">
          <a:spLocks noChangeArrowheads="1"/>
        </xdr:cNvSpPr>
      </xdr:nvSpPr>
      <xdr:spPr bwMode="auto">
        <a:xfrm>
          <a:off x="7025640" y="55283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00000000-0008-0000-0100-00009A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04775" cy="257175"/>
    <xdr:sp macro="" textlink="">
      <xdr:nvSpPr>
        <xdr:cNvPr id="10651" name="Text Box 2">
          <a:extLst>
            <a:ext uri="{FF2B5EF4-FFF2-40B4-BE49-F238E27FC236}">
              <a16:creationId xmlns:a16="http://schemas.microsoft.com/office/drawing/2014/main" id="{00000000-0008-0000-0100-00009B290000}"/>
            </a:ext>
          </a:extLst>
        </xdr:cNvPr>
        <xdr:cNvSpPr txBox="1">
          <a:spLocks noChangeArrowheads="1"/>
        </xdr:cNvSpPr>
      </xdr:nvSpPr>
      <xdr:spPr bwMode="auto">
        <a:xfrm>
          <a:off x="6600825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255271</xdr:colOff>
      <xdr:row>44</xdr:row>
      <xdr:rowOff>137160</xdr:rowOff>
    </xdr:from>
    <xdr:ext cx="104775" cy="257175"/>
    <xdr:sp macro="" textlink="">
      <xdr:nvSpPr>
        <xdr:cNvPr id="10652" name="Text Box 4">
          <a:extLst>
            <a:ext uri="{FF2B5EF4-FFF2-40B4-BE49-F238E27FC236}">
              <a16:creationId xmlns:a16="http://schemas.microsoft.com/office/drawing/2014/main" id="{00000000-0008-0000-0100-00009C290000}"/>
            </a:ext>
          </a:extLst>
        </xdr:cNvPr>
        <xdr:cNvSpPr txBox="1">
          <a:spLocks noChangeArrowheads="1"/>
        </xdr:cNvSpPr>
      </xdr:nvSpPr>
      <xdr:spPr bwMode="auto">
        <a:xfrm>
          <a:off x="6541771" y="60617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213360</xdr:colOff>
      <xdr:row>43</xdr:row>
      <xdr:rowOff>152400</xdr:rowOff>
    </xdr:from>
    <xdr:ext cx="104775" cy="2571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00000000-0008-0000-0100-00009D290000}"/>
            </a:ext>
          </a:extLst>
        </xdr:cNvPr>
        <xdr:cNvSpPr txBox="1">
          <a:spLocks noChangeArrowheads="1"/>
        </xdr:cNvSpPr>
      </xdr:nvSpPr>
      <xdr:spPr bwMode="auto">
        <a:xfrm>
          <a:off x="6499860" y="58864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274320</xdr:colOff>
      <xdr:row>44</xdr:row>
      <xdr:rowOff>30480</xdr:rowOff>
    </xdr:from>
    <xdr:ext cx="104775" cy="257175"/>
    <xdr:sp macro="" textlink="">
      <xdr:nvSpPr>
        <xdr:cNvPr id="10654" name="Text Box 2">
          <a:extLst>
            <a:ext uri="{FF2B5EF4-FFF2-40B4-BE49-F238E27FC236}">
              <a16:creationId xmlns:a16="http://schemas.microsoft.com/office/drawing/2014/main" id="{00000000-0008-0000-0100-00009E290000}"/>
            </a:ext>
          </a:extLst>
        </xdr:cNvPr>
        <xdr:cNvSpPr txBox="1">
          <a:spLocks noChangeArrowheads="1"/>
        </xdr:cNvSpPr>
      </xdr:nvSpPr>
      <xdr:spPr bwMode="auto">
        <a:xfrm>
          <a:off x="6560820" y="59550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266700</xdr:colOff>
      <xdr:row>44</xdr:row>
      <xdr:rowOff>68580</xdr:rowOff>
    </xdr:from>
    <xdr:ext cx="104775" cy="257175"/>
    <xdr:sp macro="" textlink="">
      <xdr:nvSpPr>
        <xdr:cNvPr id="10655" name="Text Box 3">
          <a:extLst>
            <a:ext uri="{FF2B5EF4-FFF2-40B4-BE49-F238E27FC236}">
              <a16:creationId xmlns:a16="http://schemas.microsoft.com/office/drawing/2014/main" id="{00000000-0008-0000-0100-00009F290000}"/>
            </a:ext>
          </a:extLst>
        </xdr:cNvPr>
        <xdr:cNvSpPr txBox="1">
          <a:spLocks noChangeArrowheads="1"/>
        </xdr:cNvSpPr>
      </xdr:nvSpPr>
      <xdr:spPr bwMode="auto">
        <a:xfrm>
          <a:off x="6553200" y="599313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40</xdr:row>
      <xdr:rowOff>0</xdr:rowOff>
    </xdr:from>
    <xdr:ext cx="104775" cy="257175"/>
    <xdr:sp macro="" textlink="">
      <xdr:nvSpPr>
        <xdr:cNvPr id="10656" name="Text Box 16">
          <a:extLst>
            <a:ext uri="{FF2B5EF4-FFF2-40B4-BE49-F238E27FC236}">
              <a16:creationId xmlns:a16="http://schemas.microsoft.com/office/drawing/2014/main" id="{00000000-0008-0000-0100-0000A0290000}"/>
            </a:ext>
          </a:extLst>
        </xdr:cNvPr>
        <xdr:cNvSpPr txBox="1">
          <a:spLocks noChangeArrowheads="1"/>
        </xdr:cNvSpPr>
      </xdr:nvSpPr>
      <xdr:spPr bwMode="auto">
        <a:xfrm>
          <a:off x="7787028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00000000-0008-0000-0100-0000A1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58" name="Text Box 2">
          <a:extLst>
            <a:ext uri="{FF2B5EF4-FFF2-40B4-BE49-F238E27FC236}">
              <a16:creationId xmlns:a16="http://schemas.microsoft.com/office/drawing/2014/main" id="{00000000-0008-0000-0100-0000A2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59" name="Text Box 3">
          <a:extLst>
            <a:ext uri="{FF2B5EF4-FFF2-40B4-BE49-F238E27FC236}">
              <a16:creationId xmlns:a16="http://schemas.microsoft.com/office/drawing/2014/main" id="{00000000-0008-0000-0100-0000A3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60" name="Text Box 4">
          <a:extLst>
            <a:ext uri="{FF2B5EF4-FFF2-40B4-BE49-F238E27FC236}">
              <a16:creationId xmlns:a16="http://schemas.microsoft.com/office/drawing/2014/main" id="{00000000-0008-0000-0100-0000A4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61" name="Text Box 5">
          <a:extLst>
            <a:ext uri="{FF2B5EF4-FFF2-40B4-BE49-F238E27FC236}">
              <a16:creationId xmlns:a16="http://schemas.microsoft.com/office/drawing/2014/main" id="{00000000-0008-0000-0100-0000A5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00000000-0008-0000-0100-0000A6290000}"/>
            </a:ext>
          </a:extLst>
        </xdr:cNvPr>
        <xdr:cNvSpPr txBox="1">
          <a:spLocks noChangeArrowheads="1"/>
        </xdr:cNvSpPr>
      </xdr:nvSpPr>
      <xdr:spPr bwMode="auto">
        <a:xfrm>
          <a:off x="66008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10663" name="Text Box 2">
          <a:extLst>
            <a:ext uri="{FF2B5EF4-FFF2-40B4-BE49-F238E27FC236}">
              <a16:creationId xmlns:a16="http://schemas.microsoft.com/office/drawing/2014/main" id="{00000000-0008-0000-0100-0000A7290000}"/>
            </a:ext>
          </a:extLst>
        </xdr:cNvPr>
        <xdr:cNvSpPr txBox="1">
          <a:spLocks noChangeArrowheads="1"/>
        </xdr:cNvSpPr>
      </xdr:nvSpPr>
      <xdr:spPr bwMode="auto">
        <a:xfrm>
          <a:off x="66008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10664" name="Text Box 3">
          <a:extLst>
            <a:ext uri="{FF2B5EF4-FFF2-40B4-BE49-F238E27FC236}">
              <a16:creationId xmlns:a16="http://schemas.microsoft.com/office/drawing/2014/main" id="{00000000-0008-0000-0100-0000A8290000}"/>
            </a:ext>
          </a:extLst>
        </xdr:cNvPr>
        <xdr:cNvSpPr txBox="1">
          <a:spLocks noChangeArrowheads="1"/>
        </xdr:cNvSpPr>
      </xdr:nvSpPr>
      <xdr:spPr bwMode="auto">
        <a:xfrm>
          <a:off x="66008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10665" name="Text Box 4">
          <a:extLst>
            <a:ext uri="{FF2B5EF4-FFF2-40B4-BE49-F238E27FC236}">
              <a16:creationId xmlns:a16="http://schemas.microsoft.com/office/drawing/2014/main" id="{00000000-0008-0000-0100-0000A9290000}"/>
            </a:ext>
          </a:extLst>
        </xdr:cNvPr>
        <xdr:cNvSpPr txBox="1">
          <a:spLocks noChangeArrowheads="1"/>
        </xdr:cNvSpPr>
      </xdr:nvSpPr>
      <xdr:spPr bwMode="auto">
        <a:xfrm>
          <a:off x="66008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10666" name="Text Box 5">
          <a:extLst>
            <a:ext uri="{FF2B5EF4-FFF2-40B4-BE49-F238E27FC236}">
              <a16:creationId xmlns:a16="http://schemas.microsoft.com/office/drawing/2014/main" id="{00000000-0008-0000-0100-0000AA290000}"/>
            </a:ext>
          </a:extLst>
        </xdr:cNvPr>
        <xdr:cNvSpPr txBox="1">
          <a:spLocks noChangeArrowheads="1"/>
        </xdr:cNvSpPr>
      </xdr:nvSpPr>
      <xdr:spPr bwMode="auto">
        <a:xfrm>
          <a:off x="66008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00000000-0008-0000-0100-0000AB290000}"/>
            </a:ext>
          </a:extLst>
        </xdr:cNvPr>
        <xdr:cNvSpPr txBox="1">
          <a:spLocks noChangeArrowheads="1"/>
        </xdr:cNvSpPr>
      </xdr:nvSpPr>
      <xdr:spPr bwMode="auto">
        <a:xfrm>
          <a:off x="66008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104775" cy="257175"/>
    <xdr:sp macro="" textlink="">
      <xdr:nvSpPr>
        <xdr:cNvPr id="10668" name="Text Box 2">
          <a:extLst>
            <a:ext uri="{FF2B5EF4-FFF2-40B4-BE49-F238E27FC236}">
              <a16:creationId xmlns:a16="http://schemas.microsoft.com/office/drawing/2014/main" id="{00000000-0008-0000-0100-0000AC290000}"/>
            </a:ext>
          </a:extLst>
        </xdr:cNvPr>
        <xdr:cNvSpPr txBox="1">
          <a:spLocks noChangeArrowheads="1"/>
        </xdr:cNvSpPr>
      </xdr:nvSpPr>
      <xdr:spPr bwMode="auto">
        <a:xfrm>
          <a:off x="6600825" y="5924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104775" cy="2571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00000000-0008-0000-0100-0000AD290000}"/>
            </a:ext>
          </a:extLst>
        </xdr:cNvPr>
        <xdr:cNvSpPr txBox="1">
          <a:spLocks noChangeArrowheads="1"/>
        </xdr:cNvSpPr>
      </xdr:nvSpPr>
      <xdr:spPr bwMode="auto">
        <a:xfrm>
          <a:off x="66008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104775" cy="257175"/>
    <xdr:sp macro="" textlink="">
      <xdr:nvSpPr>
        <xdr:cNvPr id="10670" name="Text Box 2">
          <a:extLst>
            <a:ext uri="{FF2B5EF4-FFF2-40B4-BE49-F238E27FC236}">
              <a16:creationId xmlns:a16="http://schemas.microsoft.com/office/drawing/2014/main" id="{00000000-0008-0000-0100-0000AE290000}"/>
            </a:ext>
          </a:extLst>
        </xdr:cNvPr>
        <xdr:cNvSpPr txBox="1">
          <a:spLocks noChangeArrowheads="1"/>
        </xdr:cNvSpPr>
      </xdr:nvSpPr>
      <xdr:spPr bwMode="auto">
        <a:xfrm>
          <a:off x="66008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104775" cy="257175"/>
    <xdr:sp macro="" textlink="">
      <xdr:nvSpPr>
        <xdr:cNvPr id="10671" name="Text Box 3">
          <a:extLst>
            <a:ext uri="{FF2B5EF4-FFF2-40B4-BE49-F238E27FC236}">
              <a16:creationId xmlns:a16="http://schemas.microsoft.com/office/drawing/2014/main" id="{00000000-0008-0000-0100-0000AF290000}"/>
            </a:ext>
          </a:extLst>
        </xdr:cNvPr>
        <xdr:cNvSpPr txBox="1">
          <a:spLocks noChangeArrowheads="1"/>
        </xdr:cNvSpPr>
      </xdr:nvSpPr>
      <xdr:spPr bwMode="auto">
        <a:xfrm>
          <a:off x="66008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104775" cy="257175"/>
    <xdr:sp macro="" textlink="">
      <xdr:nvSpPr>
        <xdr:cNvPr id="10672" name="Text Box 4">
          <a:extLst>
            <a:ext uri="{FF2B5EF4-FFF2-40B4-BE49-F238E27FC236}">
              <a16:creationId xmlns:a16="http://schemas.microsoft.com/office/drawing/2014/main" id="{00000000-0008-0000-0100-0000B0290000}"/>
            </a:ext>
          </a:extLst>
        </xdr:cNvPr>
        <xdr:cNvSpPr txBox="1">
          <a:spLocks noChangeArrowheads="1"/>
        </xdr:cNvSpPr>
      </xdr:nvSpPr>
      <xdr:spPr bwMode="auto">
        <a:xfrm>
          <a:off x="66008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104775" cy="257175"/>
    <xdr:sp macro="" textlink="">
      <xdr:nvSpPr>
        <xdr:cNvPr id="10673" name="Text Box 5">
          <a:extLst>
            <a:ext uri="{FF2B5EF4-FFF2-40B4-BE49-F238E27FC236}">
              <a16:creationId xmlns:a16="http://schemas.microsoft.com/office/drawing/2014/main" id="{00000000-0008-0000-0100-0000B1290000}"/>
            </a:ext>
          </a:extLst>
        </xdr:cNvPr>
        <xdr:cNvSpPr txBox="1">
          <a:spLocks noChangeArrowheads="1"/>
        </xdr:cNvSpPr>
      </xdr:nvSpPr>
      <xdr:spPr bwMode="auto">
        <a:xfrm>
          <a:off x="6600825" y="5734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0000000-0008-0000-0100-0000B2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75" name="Text Box 2">
          <a:extLst>
            <a:ext uri="{FF2B5EF4-FFF2-40B4-BE49-F238E27FC236}">
              <a16:creationId xmlns:a16="http://schemas.microsoft.com/office/drawing/2014/main" id="{00000000-0008-0000-0100-0000B3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76" name="Text Box 3">
          <a:extLst>
            <a:ext uri="{FF2B5EF4-FFF2-40B4-BE49-F238E27FC236}">
              <a16:creationId xmlns:a16="http://schemas.microsoft.com/office/drawing/2014/main" id="{00000000-0008-0000-0100-0000B4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77" name="Text Box 4">
          <a:extLst>
            <a:ext uri="{FF2B5EF4-FFF2-40B4-BE49-F238E27FC236}">
              <a16:creationId xmlns:a16="http://schemas.microsoft.com/office/drawing/2014/main" id="{00000000-0008-0000-0100-0000B5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78" name="Text Box 5">
          <a:extLst>
            <a:ext uri="{FF2B5EF4-FFF2-40B4-BE49-F238E27FC236}">
              <a16:creationId xmlns:a16="http://schemas.microsoft.com/office/drawing/2014/main" id="{00000000-0008-0000-0100-0000B6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457200</xdr:colOff>
      <xdr:row>23</xdr:row>
      <xdr:rowOff>114300</xdr:rowOff>
    </xdr:from>
    <xdr:ext cx="104775" cy="257175"/>
    <xdr:sp macro="" textlink="">
      <xdr:nvSpPr>
        <xdr:cNvPr id="10679" name="Text Box 16">
          <a:extLst>
            <a:ext uri="{FF2B5EF4-FFF2-40B4-BE49-F238E27FC236}">
              <a16:creationId xmlns:a16="http://schemas.microsoft.com/office/drawing/2014/main" id="{00000000-0008-0000-0100-0000B7290000}"/>
            </a:ext>
          </a:extLst>
        </xdr:cNvPr>
        <xdr:cNvSpPr txBox="1">
          <a:spLocks noChangeArrowheads="1"/>
        </xdr:cNvSpPr>
      </xdr:nvSpPr>
      <xdr:spPr bwMode="auto">
        <a:xfrm>
          <a:off x="7058025" y="4895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100-0000B8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81" name="Text Box 2">
          <a:extLst>
            <a:ext uri="{FF2B5EF4-FFF2-40B4-BE49-F238E27FC236}">
              <a16:creationId xmlns:a16="http://schemas.microsoft.com/office/drawing/2014/main" id="{00000000-0008-0000-0100-0000B9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82" name="Text Box 3">
          <a:extLst>
            <a:ext uri="{FF2B5EF4-FFF2-40B4-BE49-F238E27FC236}">
              <a16:creationId xmlns:a16="http://schemas.microsoft.com/office/drawing/2014/main" id="{00000000-0008-0000-0100-0000BA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83" name="Text Box 4">
          <a:extLst>
            <a:ext uri="{FF2B5EF4-FFF2-40B4-BE49-F238E27FC236}">
              <a16:creationId xmlns:a16="http://schemas.microsoft.com/office/drawing/2014/main" id="{00000000-0008-0000-0100-0000BB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100-0000BC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85" name="Text Box 2">
          <a:extLst>
            <a:ext uri="{FF2B5EF4-FFF2-40B4-BE49-F238E27FC236}">
              <a16:creationId xmlns:a16="http://schemas.microsoft.com/office/drawing/2014/main" id="{00000000-0008-0000-0100-0000BD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86" name="Text Box 3">
          <a:extLst>
            <a:ext uri="{FF2B5EF4-FFF2-40B4-BE49-F238E27FC236}">
              <a16:creationId xmlns:a16="http://schemas.microsoft.com/office/drawing/2014/main" id="{00000000-0008-0000-0100-0000BE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87" name="Text Box 4">
          <a:extLst>
            <a:ext uri="{FF2B5EF4-FFF2-40B4-BE49-F238E27FC236}">
              <a16:creationId xmlns:a16="http://schemas.microsoft.com/office/drawing/2014/main" id="{00000000-0008-0000-0100-0000BF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88" name="Text Box 5">
          <a:extLst>
            <a:ext uri="{FF2B5EF4-FFF2-40B4-BE49-F238E27FC236}">
              <a16:creationId xmlns:a16="http://schemas.microsoft.com/office/drawing/2014/main" id="{00000000-0008-0000-0100-0000C0290000}"/>
            </a:ext>
          </a:extLst>
        </xdr:cNvPr>
        <xdr:cNvSpPr txBox="1">
          <a:spLocks noChangeArrowheads="1"/>
        </xdr:cNvSpPr>
      </xdr:nvSpPr>
      <xdr:spPr bwMode="auto">
        <a:xfrm>
          <a:off x="6600825" y="4781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23</xdr:row>
      <xdr:rowOff>28575</xdr:rowOff>
    </xdr:from>
    <xdr:ext cx="104775" cy="257175"/>
    <xdr:sp macro="" textlink="">
      <xdr:nvSpPr>
        <xdr:cNvPr id="10689" name="Text Box 16">
          <a:extLst>
            <a:ext uri="{FF2B5EF4-FFF2-40B4-BE49-F238E27FC236}">
              <a16:creationId xmlns:a16="http://schemas.microsoft.com/office/drawing/2014/main" id="{00000000-0008-0000-0100-0000C1290000}"/>
            </a:ext>
          </a:extLst>
        </xdr:cNvPr>
        <xdr:cNvSpPr txBox="1">
          <a:spLocks noChangeArrowheads="1"/>
        </xdr:cNvSpPr>
      </xdr:nvSpPr>
      <xdr:spPr bwMode="auto">
        <a:xfrm>
          <a:off x="7135585" y="4810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538843</xdr:colOff>
      <xdr:row>43</xdr:row>
      <xdr:rowOff>136072</xdr:rowOff>
    </xdr:from>
    <xdr:ext cx="104775" cy="2571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100-0000C2290000}"/>
            </a:ext>
          </a:extLst>
        </xdr:cNvPr>
        <xdr:cNvSpPr txBox="1">
          <a:spLocks noChangeArrowheads="1"/>
        </xdr:cNvSpPr>
      </xdr:nvSpPr>
      <xdr:spPr bwMode="auto">
        <a:xfrm>
          <a:off x="7139668" y="6060622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38</xdr:row>
      <xdr:rowOff>28575</xdr:rowOff>
    </xdr:from>
    <xdr:ext cx="104775" cy="257175"/>
    <xdr:sp macro="" textlink="">
      <xdr:nvSpPr>
        <xdr:cNvPr id="10691" name="Text Box 16">
          <a:extLst>
            <a:ext uri="{FF2B5EF4-FFF2-40B4-BE49-F238E27FC236}">
              <a16:creationId xmlns:a16="http://schemas.microsoft.com/office/drawing/2014/main" id="{00000000-0008-0000-0100-0000C3290000}"/>
            </a:ext>
          </a:extLst>
        </xdr:cNvPr>
        <xdr:cNvSpPr txBox="1">
          <a:spLocks noChangeArrowheads="1"/>
        </xdr:cNvSpPr>
      </xdr:nvSpPr>
      <xdr:spPr bwMode="auto">
        <a:xfrm>
          <a:off x="6972300" y="5000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100-0000C4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93" name="Text Box 2">
          <a:extLst>
            <a:ext uri="{FF2B5EF4-FFF2-40B4-BE49-F238E27FC236}">
              <a16:creationId xmlns:a16="http://schemas.microsoft.com/office/drawing/2014/main" id="{00000000-0008-0000-0100-0000C5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94" name="Text Box 3">
          <a:extLst>
            <a:ext uri="{FF2B5EF4-FFF2-40B4-BE49-F238E27FC236}">
              <a16:creationId xmlns:a16="http://schemas.microsoft.com/office/drawing/2014/main" id="{00000000-0008-0000-0100-0000C6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95" name="Text Box 4">
          <a:extLst>
            <a:ext uri="{FF2B5EF4-FFF2-40B4-BE49-F238E27FC236}">
              <a16:creationId xmlns:a16="http://schemas.microsoft.com/office/drawing/2014/main" id="{00000000-0008-0000-0100-0000C7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96" name="Text Box 5">
          <a:extLst>
            <a:ext uri="{FF2B5EF4-FFF2-40B4-BE49-F238E27FC236}">
              <a16:creationId xmlns:a16="http://schemas.microsoft.com/office/drawing/2014/main" id="{00000000-0008-0000-0100-0000C8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697" name="Text Box 6">
          <a:extLst>
            <a:ext uri="{FF2B5EF4-FFF2-40B4-BE49-F238E27FC236}">
              <a16:creationId xmlns:a16="http://schemas.microsoft.com/office/drawing/2014/main" id="{00000000-0008-0000-0100-0000C9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00000000-0008-0000-0100-0000CA290000}"/>
            </a:ext>
          </a:extLst>
        </xdr:cNvPr>
        <xdr:cNvSpPr txBox="1">
          <a:spLocks noChangeArrowheads="1"/>
        </xdr:cNvSpPr>
      </xdr:nvSpPr>
      <xdr:spPr bwMode="auto">
        <a:xfrm>
          <a:off x="66008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10699" name="Text Box 2">
          <a:extLst>
            <a:ext uri="{FF2B5EF4-FFF2-40B4-BE49-F238E27FC236}">
              <a16:creationId xmlns:a16="http://schemas.microsoft.com/office/drawing/2014/main" id="{00000000-0008-0000-0100-0000CB290000}"/>
            </a:ext>
          </a:extLst>
        </xdr:cNvPr>
        <xdr:cNvSpPr txBox="1">
          <a:spLocks noChangeArrowheads="1"/>
        </xdr:cNvSpPr>
      </xdr:nvSpPr>
      <xdr:spPr bwMode="auto">
        <a:xfrm>
          <a:off x="66008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10700" name="Text Box 3">
          <a:extLst>
            <a:ext uri="{FF2B5EF4-FFF2-40B4-BE49-F238E27FC236}">
              <a16:creationId xmlns:a16="http://schemas.microsoft.com/office/drawing/2014/main" id="{00000000-0008-0000-0100-0000CC290000}"/>
            </a:ext>
          </a:extLst>
        </xdr:cNvPr>
        <xdr:cNvSpPr txBox="1">
          <a:spLocks noChangeArrowheads="1"/>
        </xdr:cNvSpPr>
      </xdr:nvSpPr>
      <xdr:spPr bwMode="auto">
        <a:xfrm>
          <a:off x="66008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10701" name="Text Box 4">
          <a:extLst>
            <a:ext uri="{FF2B5EF4-FFF2-40B4-BE49-F238E27FC236}">
              <a16:creationId xmlns:a16="http://schemas.microsoft.com/office/drawing/2014/main" id="{00000000-0008-0000-0100-0000CD290000}"/>
            </a:ext>
          </a:extLst>
        </xdr:cNvPr>
        <xdr:cNvSpPr txBox="1">
          <a:spLocks noChangeArrowheads="1"/>
        </xdr:cNvSpPr>
      </xdr:nvSpPr>
      <xdr:spPr bwMode="auto">
        <a:xfrm>
          <a:off x="66008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10702" name="Text Box 5">
          <a:extLst>
            <a:ext uri="{FF2B5EF4-FFF2-40B4-BE49-F238E27FC236}">
              <a16:creationId xmlns:a16="http://schemas.microsoft.com/office/drawing/2014/main" id="{00000000-0008-0000-0100-0000CE290000}"/>
            </a:ext>
          </a:extLst>
        </xdr:cNvPr>
        <xdr:cNvSpPr txBox="1">
          <a:spLocks noChangeArrowheads="1"/>
        </xdr:cNvSpPr>
      </xdr:nvSpPr>
      <xdr:spPr bwMode="auto">
        <a:xfrm>
          <a:off x="66008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422275</xdr:colOff>
      <xdr:row>39</xdr:row>
      <xdr:rowOff>79375</xdr:rowOff>
    </xdr:from>
    <xdr:ext cx="104775" cy="257175"/>
    <xdr:sp macro="" textlink="">
      <xdr:nvSpPr>
        <xdr:cNvPr id="10703" name="Text Box 16">
          <a:extLst>
            <a:ext uri="{FF2B5EF4-FFF2-40B4-BE49-F238E27FC236}">
              <a16:creationId xmlns:a16="http://schemas.microsoft.com/office/drawing/2014/main" id="{00000000-0008-0000-0100-0000CF290000}"/>
            </a:ext>
          </a:extLst>
        </xdr:cNvPr>
        <xdr:cNvSpPr txBox="1">
          <a:spLocks noChangeArrowheads="1"/>
        </xdr:cNvSpPr>
      </xdr:nvSpPr>
      <xdr:spPr bwMode="auto">
        <a:xfrm>
          <a:off x="7023100" y="52419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04775" cy="2571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100-0000D0290000}"/>
            </a:ext>
          </a:extLst>
        </xdr:cNvPr>
        <xdr:cNvSpPr txBox="1">
          <a:spLocks noChangeArrowheads="1"/>
        </xdr:cNvSpPr>
      </xdr:nvSpPr>
      <xdr:spPr bwMode="auto">
        <a:xfrm>
          <a:off x="6600825" y="5162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367393</xdr:colOff>
      <xdr:row>46</xdr:row>
      <xdr:rowOff>1</xdr:rowOff>
    </xdr:from>
    <xdr:ext cx="104775" cy="257175"/>
    <xdr:sp macro="" textlink="">
      <xdr:nvSpPr>
        <xdr:cNvPr id="10705" name="Text Box 2">
          <a:extLst>
            <a:ext uri="{FF2B5EF4-FFF2-40B4-BE49-F238E27FC236}">
              <a16:creationId xmlns:a16="http://schemas.microsoft.com/office/drawing/2014/main" id="{00000000-0008-0000-0100-0000D1290000}"/>
            </a:ext>
          </a:extLst>
        </xdr:cNvPr>
        <xdr:cNvSpPr txBox="1">
          <a:spLocks noChangeArrowheads="1"/>
        </xdr:cNvSpPr>
      </xdr:nvSpPr>
      <xdr:spPr bwMode="auto">
        <a:xfrm>
          <a:off x="6596743" y="6305551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100-0000D2290000}"/>
            </a:ext>
          </a:extLst>
        </xdr:cNvPr>
        <xdr:cNvSpPr txBox="1">
          <a:spLocks noChangeArrowheads="1"/>
        </xdr:cNvSpPr>
      </xdr:nvSpPr>
      <xdr:spPr bwMode="auto">
        <a:xfrm>
          <a:off x="66008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10707" name="Text Box 2">
          <a:extLst>
            <a:ext uri="{FF2B5EF4-FFF2-40B4-BE49-F238E27FC236}">
              <a16:creationId xmlns:a16="http://schemas.microsoft.com/office/drawing/2014/main" id="{00000000-0008-0000-0100-0000D3290000}"/>
            </a:ext>
          </a:extLst>
        </xdr:cNvPr>
        <xdr:cNvSpPr txBox="1">
          <a:spLocks noChangeArrowheads="1"/>
        </xdr:cNvSpPr>
      </xdr:nvSpPr>
      <xdr:spPr bwMode="auto">
        <a:xfrm>
          <a:off x="66008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10708" name="Text Box 3">
          <a:extLst>
            <a:ext uri="{FF2B5EF4-FFF2-40B4-BE49-F238E27FC236}">
              <a16:creationId xmlns:a16="http://schemas.microsoft.com/office/drawing/2014/main" id="{00000000-0008-0000-0100-0000D4290000}"/>
            </a:ext>
          </a:extLst>
        </xdr:cNvPr>
        <xdr:cNvSpPr txBox="1">
          <a:spLocks noChangeArrowheads="1"/>
        </xdr:cNvSpPr>
      </xdr:nvSpPr>
      <xdr:spPr bwMode="auto">
        <a:xfrm>
          <a:off x="66008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10709" name="Text Box 4">
          <a:extLst>
            <a:ext uri="{FF2B5EF4-FFF2-40B4-BE49-F238E27FC236}">
              <a16:creationId xmlns:a16="http://schemas.microsoft.com/office/drawing/2014/main" id="{00000000-0008-0000-0100-0000D5290000}"/>
            </a:ext>
          </a:extLst>
        </xdr:cNvPr>
        <xdr:cNvSpPr txBox="1">
          <a:spLocks noChangeArrowheads="1"/>
        </xdr:cNvSpPr>
      </xdr:nvSpPr>
      <xdr:spPr bwMode="auto">
        <a:xfrm>
          <a:off x="66008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104775" cy="257175"/>
    <xdr:sp macro="" textlink="">
      <xdr:nvSpPr>
        <xdr:cNvPr id="10710" name="Text Box 5">
          <a:extLst>
            <a:ext uri="{FF2B5EF4-FFF2-40B4-BE49-F238E27FC236}">
              <a16:creationId xmlns:a16="http://schemas.microsoft.com/office/drawing/2014/main" id="{00000000-0008-0000-0100-0000D6290000}"/>
            </a:ext>
          </a:extLst>
        </xdr:cNvPr>
        <xdr:cNvSpPr txBox="1">
          <a:spLocks noChangeArrowheads="1"/>
        </xdr:cNvSpPr>
      </xdr:nvSpPr>
      <xdr:spPr bwMode="auto">
        <a:xfrm>
          <a:off x="6600825" y="4972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100-0000D7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12" name="Text Box 2">
          <a:extLst>
            <a:ext uri="{FF2B5EF4-FFF2-40B4-BE49-F238E27FC236}">
              <a16:creationId xmlns:a16="http://schemas.microsoft.com/office/drawing/2014/main" id="{00000000-0008-0000-0100-0000D8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13" name="Text Box 3">
          <a:extLst>
            <a:ext uri="{FF2B5EF4-FFF2-40B4-BE49-F238E27FC236}">
              <a16:creationId xmlns:a16="http://schemas.microsoft.com/office/drawing/2014/main" id="{00000000-0008-0000-0100-0000D9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14" name="Text Box 4">
          <a:extLst>
            <a:ext uri="{FF2B5EF4-FFF2-40B4-BE49-F238E27FC236}">
              <a16:creationId xmlns:a16="http://schemas.microsoft.com/office/drawing/2014/main" id="{00000000-0008-0000-0100-0000DA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15" name="Text Box 5">
          <a:extLst>
            <a:ext uri="{FF2B5EF4-FFF2-40B4-BE49-F238E27FC236}">
              <a16:creationId xmlns:a16="http://schemas.microsoft.com/office/drawing/2014/main" id="{00000000-0008-0000-0100-0000DB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100-0000DC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17" name="Text Box 2">
          <a:extLst>
            <a:ext uri="{FF2B5EF4-FFF2-40B4-BE49-F238E27FC236}">
              <a16:creationId xmlns:a16="http://schemas.microsoft.com/office/drawing/2014/main" id="{00000000-0008-0000-0100-0000DD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18" name="Text Box 3">
          <a:extLst>
            <a:ext uri="{FF2B5EF4-FFF2-40B4-BE49-F238E27FC236}">
              <a16:creationId xmlns:a16="http://schemas.microsoft.com/office/drawing/2014/main" id="{00000000-0008-0000-0100-0000DE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19" name="Text Box 4">
          <a:extLst>
            <a:ext uri="{FF2B5EF4-FFF2-40B4-BE49-F238E27FC236}">
              <a16:creationId xmlns:a16="http://schemas.microsoft.com/office/drawing/2014/main" id="{00000000-0008-0000-0100-0000DF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100-0000E0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21" name="Text Box 2">
          <a:extLst>
            <a:ext uri="{FF2B5EF4-FFF2-40B4-BE49-F238E27FC236}">
              <a16:creationId xmlns:a16="http://schemas.microsoft.com/office/drawing/2014/main" id="{00000000-0008-0000-0100-0000E1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22" name="Text Box 3">
          <a:extLst>
            <a:ext uri="{FF2B5EF4-FFF2-40B4-BE49-F238E27FC236}">
              <a16:creationId xmlns:a16="http://schemas.microsoft.com/office/drawing/2014/main" id="{00000000-0008-0000-0100-0000E2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23" name="Text Box 4">
          <a:extLst>
            <a:ext uri="{FF2B5EF4-FFF2-40B4-BE49-F238E27FC236}">
              <a16:creationId xmlns:a16="http://schemas.microsoft.com/office/drawing/2014/main" id="{00000000-0008-0000-0100-0000E3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24" name="Text Box 5">
          <a:extLst>
            <a:ext uri="{FF2B5EF4-FFF2-40B4-BE49-F238E27FC236}">
              <a16:creationId xmlns:a16="http://schemas.microsoft.com/office/drawing/2014/main" id="{00000000-0008-0000-0100-0000E4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11906</xdr:colOff>
      <xdr:row>23</xdr:row>
      <xdr:rowOff>130968</xdr:rowOff>
    </xdr:from>
    <xdr:ext cx="104775" cy="257175"/>
    <xdr:sp macro="" textlink="">
      <xdr:nvSpPr>
        <xdr:cNvPr id="10725" name="Text Box 4">
          <a:extLst>
            <a:ext uri="{FF2B5EF4-FFF2-40B4-BE49-F238E27FC236}">
              <a16:creationId xmlns:a16="http://schemas.microsoft.com/office/drawing/2014/main" id="{00000000-0008-0000-0100-0000E5290000}"/>
            </a:ext>
          </a:extLst>
        </xdr:cNvPr>
        <xdr:cNvSpPr txBox="1">
          <a:spLocks noChangeArrowheads="1"/>
        </xdr:cNvSpPr>
      </xdr:nvSpPr>
      <xdr:spPr bwMode="auto">
        <a:xfrm>
          <a:off x="6612731" y="64365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100-0000E6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27" name="Text Box 2">
          <a:extLst>
            <a:ext uri="{FF2B5EF4-FFF2-40B4-BE49-F238E27FC236}">
              <a16:creationId xmlns:a16="http://schemas.microsoft.com/office/drawing/2014/main" id="{00000000-0008-0000-0100-0000E7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28" name="Text Box 3">
          <a:extLst>
            <a:ext uri="{FF2B5EF4-FFF2-40B4-BE49-F238E27FC236}">
              <a16:creationId xmlns:a16="http://schemas.microsoft.com/office/drawing/2014/main" id="{00000000-0008-0000-0100-0000E8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104775" cy="257175"/>
    <xdr:sp macro="" textlink="">
      <xdr:nvSpPr>
        <xdr:cNvPr id="10729" name="Text Box 4">
          <a:extLst>
            <a:ext uri="{FF2B5EF4-FFF2-40B4-BE49-F238E27FC236}">
              <a16:creationId xmlns:a16="http://schemas.microsoft.com/office/drawing/2014/main" id="{00000000-0008-0000-0100-0000E9290000}"/>
            </a:ext>
          </a:extLst>
        </xdr:cNvPr>
        <xdr:cNvSpPr txBox="1">
          <a:spLocks noChangeArrowheads="1"/>
        </xdr:cNvSpPr>
      </xdr:nvSpPr>
      <xdr:spPr bwMode="auto">
        <a:xfrm>
          <a:off x="6600825" y="6305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13607</xdr:colOff>
      <xdr:row>23</xdr:row>
      <xdr:rowOff>122464</xdr:rowOff>
    </xdr:from>
    <xdr:ext cx="104775" cy="257175"/>
    <xdr:sp macro="" textlink="">
      <xdr:nvSpPr>
        <xdr:cNvPr id="10730" name="Text Box 4">
          <a:extLst>
            <a:ext uri="{FF2B5EF4-FFF2-40B4-BE49-F238E27FC236}">
              <a16:creationId xmlns:a16="http://schemas.microsoft.com/office/drawing/2014/main" id="{00000000-0008-0000-0100-0000EA290000}"/>
            </a:ext>
          </a:extLst>
        </xdr:cNvPr>
        <xdr:cNvSpPr txBox="1">
          <a:spLocks noChangeArrowheads="1"/>
        </xdr:cNvSpPr>
      </xdr:nvSpPr>
      <xdr:spPr bwMode="auto">
        <a:xfrm>
          <a:off x="6614432" y="642801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23</xdr:row>
      <xdr:rowOff>28575</xdr:rowOff>
    </xdr:from>
    <xdr:ext cx="104775" cy="257175"/>
    <xdr:sp macro="" textlink="">
      <xdr:nvSpPr>
        <xdr:cNvPr id="10731" name="Text Box 16">
          <a:extLst>
            <a:ext uri="{FF2B5EF4-FFF2-40B4-BE49-F238E27FC236}">
              <a16:creationId xmlns:a16="http://schemas.microsoft.com/office/drawing/2014/main" id="{00000000-0008-0000-0100-0000EB290000}"/>
            </a:ext>
          </a:extLst>
        </xdr:cNvPr>
        <xdr:cNvSpPr txBox="1">
          <a:spLocks noChangeArrowheads="1"/>
        </xdr:cNvSpPr>
      </xdr:nvSpPr>
      <xdr:spPr bwMode="auto">
        <a:xfrm>
          <a:off x="7787028" y="6334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100-0000EC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33" name="Text Box 2">
          <a:extLst>
            <a:ext uri="{FF2B5EF4-FFF2-40B4-BE49-F238E27FC236}">
              <a16:creationId xmlns:a16="http://schemas.microsoft.com/office/drawing/2014/main" id="{00000000-0008-0000-0100-0000ED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34" name="Text Box 3">
          <a:extLst>
            <a:ext uri="{FF2B5EF4-FFF2-40B4-BE49-F238E27FC236}">
              <a16:creationId xmlns:a16="http://schemas.microsoft.com/office/drawing/2014/main" id="{00000000-0008-0000-0100-0000EE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35" name="Text Box 4">
          <a:extLst>
            <a:ext uri="{FF2B5EF4-FFF2-40B4-BE49-F238E27FC236}">
              <a16:creationId xmlns:a16="http://schemas.microsoft.com/office/drawing/2014/main" id="{00000000-0008-0000-0100-0000EF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36" name="Text Box 5">
          <a:extLst>
            <a:ext uri="{FF2B5EF4-FFF2-40B4-BE49-F238E27FC236}">
              <a16:creationId xmlns:a16="http://schemas.microsoft.com/office/drawing/2014/main" id="{00000000-0008-0000-0100-0000F0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100-0000F1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38" name="Text Box 2">
          <a:extLst>
            <a:ext uri="{FF2B5EF4-FFF2-40B4-BE49-F238E27FC236}">
              <a16:creationId xmlns:a16="http://schemas.microsoft.com/office/drawing/2014/main" id="{00000000-0008-0000-0100-0000F2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39" name="Text Box 3">
          <a:extLst>
            <a:ext uri="{FF2B5EF4-FFF2-40B4-BE49-F238E27FC236}">
              <a16:creationId xmlns:a16="http://schemas.microsoft.com/office/drawing/2014/main" id="{00000000-0008-0000-0100-0000F3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40" name="Text Box 4">
          <a:extLst>
            <a:ext uri="{FF2B5EF4-FFF2-40B4-BE49-F238E27FC236}">
              <a16:creationId xmlns:a16="http://schemas.microsoft.com/office/drawing/2014/main" id="{00000000-0008-0000-0100-0000F4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41" name="Text Box 5">
          <a:extLst>
            <a:ext uri="{FF2B5EF4-FFF2-40B4-BE49-F238E27FC236}">
              <a16:creationId xmlns:a16="http://schemas.microsoft.com/office/drawing/2014/main" id="{00000000-0008-0000-0100-0000F5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42" name="Text Box 6">
          <a:extLst>
            <a:ext uri="{FF2B5EF4-FFF2-40B4-BE49-F238E27FC236}">
              <a16:creationId xmlns:a16="http://schemas.microsoft.com/office/drawing/2014/main" id="{00000000-0008-0000-0100-0000F6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100-0000F7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44" name="Text Box 2">
          <a:extLst>
            <a:ext uri="{FF2B5EF4-FFF2-40B4-BE49-F238E27FC236}">
              <a16:creationId xmlns:a16="http://schemas.microsoft.com/office/drawing/2014/main" id="{00000000-0008-0000-0100-0000F8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45" name="Text Box 3">
          <a:extLst>
            <a:ext uri="{FF2B5EF4-FFF2-40B4-BE49-F238E27FC236}">
              <a16:creationId xmlns:a16="http://schemas.microsoft.com/office/drawing/2014/main" id="{00000000-0008-0000-0100-0000F9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46" name="Text Box 4">
          <a:extLst>
            <a:ext uri="{FF2B5EF4-FFF2-40B4-BE49-F238E27FC236}">
              <a16:creationId xmlns:a16="http://schemas.microsoft.com/office/drawing/2014/main" id="{00000000-0008-0000-0100-0000FA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47" name="Text Box 5">
          <a:extLst>
            <a:ext uri="{FF2B5EF4-FFF2-40B4-BE49-F238E27FC236}">
              <a16:creationId xmlns:a16="http://schemas.microsoft.com/office/drawing/2014/main" id="{00000000-0008-0000-0100-0000FB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100-0000FC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49" name="Text Box 2">
          <a:extLst>
            <a:ext uri="{FF2B5EF4-FFF2-40B4-BE49-F238E27FC236}">
              <a16:creationId xmlns:a16="http://schemas.microsoft.com/office/drawing/2014/main" id="{00000000-0008-0000-0100-0000FD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50" name="Text Box 3">
          <a:extLst>
            <a:ext uri="{FF2B5EF4-FFF2-40B4-BE49-F238E27FC236}">
              <a16:creationId xmlns:a16="http://schemas.microsoft.com/office/drawing/2014/main" id="{00000000-0008-0000-0100-0000FE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51" name="Text Box 4">
          <a:extLst>
            <a:ext uri="{FF2B5EF4-FFF2-40B4-BE49-F238E27FC236}">
              <a16:creationId xmlns:a16="http://schemas.microsoft.com/office/drawing/2014/main" id="{00000000-0008-0000-0100-0000FF29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100-0000002A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53" name="Text Box 2">
          <a:extLst>
            <a:ext uri="{FF2B5EF4-FFF2-40B4-BE49-F238E27FC236}">
              <a16:creationId xmlns:a16="http://schemas.microsoft.com/office/drawing/2014/main" id="{00000000-0008-0000-0100-0000012A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54" name="Text Box 3">
          <a:extLst>
            <a:ext uri="{FF2B5EF4-FFF2-40B4-BE49-F238E27FC236}">
              <a16:creationId xmlns:a16="http://schemas.microsoft.com/office/drawing/2014/main" id="{00000000-0008-0000-0100-0000022A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55" name="Text Box 4">
          <a:extLst>
            <a:ext uri="{FF2B5EF4-FFF2-40B4-BE49-F238E27FC236}">
              <a16:creationId xmlns:a16="http://schemas.microsoft.com/office/drawing/2014/main" id="{00000000-0008-0000-0100-0000032A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56" name="Text Box 5">
          <a:extLst>
            <a:ext uri="{FF2B5EF4-FFF2-40B4-BE49-F238E27FC236}">
              <a16:creationId xmlns:a16="http://schemas.microsoft.com/office/drawing/2014/main" id="{00000000-0008-0000-0100-0000042A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553810</xdr:colOff>
      <xdr:row>44</xdr:row>
      <xdr:rowOff>28575</xdr:rowOff>
    </xdr:from>
    <xdr:ext cx="104775" cy="257175"/>
    <xdr:sp macro="" textlink="">
      <xdr:nvSpPr>
        <xdr:cNvPr id="10757" name="Text Box 16">
          <a:extLst>
            <a:ext uri="{FF2B5EF4-FFF2-40B4-BE49-F238E27FC236}">
              <a16:creationId xmlns:a16="http://schemas.microsoft.com/office/drawing/2014/main" id="{00000000-0008-0000-0100-0000052A0000}"/>
            </a:ext>
          </a:extLst>
        </xdr:cNvPr>
        <xdr:cNvSpPr txBox="1">
          <a:spLocks noChangeArrowheads="1"/>
        </xdr:cNvSpPr>
      </xdr:nvSpPr>
      <xdr:spPr bwMode="auto">
        <a:xfrm>
          <a:off x="7154635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100-0000062A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59" name="Text Box 2">
          <a:extLst>
            <a:ext uri="{FF2B5EF4-FFF2-40B4-BE49-F238E27FC236}">
              <a16:creationId xmlns:a16="http://schemas.microsoft.com/office/drawing/2014/main" id="{00000000-0008-0000-0100-0000072A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60" name="Text Box 3">
          <a:extLst>
            <a:ext uri="{FF2B5EF4-FFF2-40B4-BE49-F238E27FC236}">
              <a16:creationId xmlns:a16="http://schemas.microsoft.com/office/drawing/2014/main" id="{00000000-0008-0000-0100-0000082A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104775" cy="257175"/>
    <xdr:sp macro="" textlink="">
      <xdr:nvSpPr>
        <xdr:cNvPr id="10761" name="Text Box 4">
          <a:extLst>
            <a:ext uri="{FF2B5EF4-FFF2-40B4-BE49-F238E27FC236}">
              <a16:creationId xmlns:a16="http://schemas.microsoft.com/office/drawing/2014/main" id="{00000000-0008-0000-0100-0000092A0000}"/>
            </a:ext>
          </a:extLst>
        </xdr:cNvPr>
        <xdr:cNvSpPr txBox="1">
          <a:spLocks noChangeArrowheads="1"/>
        </xdr:cNvSpPr>
      </xdr:nvSpPr>
      <xdr:spPr bwMode="auto">
        <a:xfrm>
          <a:off x="6600825" y="6115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81642</xdr:colOff>
      <xdr:row>44</xdr:row>
      <xdr:rowOff>54428</xdr:rowOff>
    </xdr:from>
    <xdr:ext cx="104775" cy="257175"/>
    <xdr:sp macro="" textlink="">
      <xdr:nvSpPr>
        <xdr:cNvPr id="10762" name="Text Box 4">
          <a:extLst>
            <a:ext uri="{FF2B5EF4-FFF2-40B4-BE49-F238E27FC236}">
              <a16:creationId xmlns:a16="http://schemas.microsoft.com/office/drawing/2014/main" id="{00000000-0008-0000-0100-00000A2A0000}"/>
            </a:ext>
          </a:extLst>
        </xdr:cNvPr>
        <xdr:cNvSpPr txBox="1">
          <a:spLocks noChangeArrowheads="1"/>
        </xdr:cNvSpPr>
      </xdr:nvSpPr>
      <xdr:spPr bwMode="auto">
        <a:xfrm>
          <a:off x="6682467" y="616947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44</xdr:row>
      <xdr:rowOff>28575</xdr:rowOff>
    </xdr:from>
    <xdr:ext cx="104775" cy="257175"/>
    <xdr:sp macro="" textlink="">
      <xdr:nvSpPr>
        <xdr:cNvPr id="10763" name="Text Box 16">
          <a:extLst>
            <a:ext uri="{FF2B5EF4-FFF2-40B4-BE49-F238E27FC236}">
              <a16:creationId xmlns:a16="http://schemas.microsoft.com/office/drawing/2014/main" id="{00000000-0008-0000-0100-00000B2A0000}"/>
            </a:ext>
          </a:extLst>
        </xdr:cNvPr>
        <xdr:cNvSpPr txBox="1">
          <a:spLocks noChangeArrowheads="1"/>
        </xdr:cNvSpPr>
      </xdr:nvSpPr>
      <xdr:spPr bwMode="auto">
        <a:xfrm>
          <a:off x="7787028" y="61436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0000000-0008-0000-0100-00000C2A0000}"/>
            </a:ext>
          </a:extLst>
        </xdr:cNvPr>
        <xdr:cNvSpPr txBox="1">
          <a:spLocks noChangeArrowheads="1"/>
        </xdr:cNvSpPr>
      </xdr:nvSpPr>
      <xdr:spPr bwMode="auto">
        <a:xfrm>
          <a:off x="66008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0765" name="Text Box 2">
          <a:extLst>
            <a:ext uri="{FF2B5EF4-FFF2-40B4-BE49-F238E27FC236}">
              <a16:creationId xmlns:a16="http://schemas.microsoft.com/office/drawing/2014/main" id="{00000000-0008-0000-0100-00000D2A0000}"/>
            </a:ext>
          </a:extLst>
        </xdr:cNvPr>
        <xdr:cNvSpPr txBox="1">
          <a:spLocks noChangeArrowheads="1"/>
        </xdr:cNvSpPr>
      </xdr:nvSpPr>
      <xdr:spPr bwMode="auto">
        <a:xfrm>
          <a:off x="66008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0766" name="Text Box 3">
          <a:extLst>
            <a:ext uri="{FF2B5EF4-FFF2-40B4-BE49-F238E27FC236}">
              <a16:creationId xmlns:a16="http://schemas.microsoft.com/office/drawing/2014/main" id="{00000000-0008-0000-0100-00000E2A0000}"/>
            </a:ext>
          </a:extLst>
        </xdr:cNvPr>
        <xdr:cNvSpPr txBox="1">
          <a:spLocks noChangeArrowheads="1"/>
        </xdr:cNvSpPr>
      </xdr:nvSpPr>
      <xdr:spPr bwMode="auto">
        <a:xfrm>
          <a:off x="66008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0767" name="Text Box 4">
          <a:extLst>
            <a:ext uri="{FF2B5EF4-FFF2-40B4-BE49-F238E27FC236}">
              <a16:creationId xmlns:a16="http://schemas.microsoft.com/office/drawing/2014/main" id="{00000000-0008-0000-0100-00000F2A0000}"/>
            </a:ext>
          </a:extLst>
        </xdr:cNvPr>
        <xdr:cNvSpPr txBox="1">
          <a:spLocks noChangeArrowheads="1"/>
        </xdr:cNvSpPr>
      </xdr:nvSpPr>
      <xdr:spPr bwMode="auto">
        <a:xfrm>
          <a:off x="66008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0768" name="Text Box 5">
          <a:extLst>
            <a:ext uri="{FF2B5EF4-FFF2-40B4-BE49-F238E27FC236}">
              <a16:creationId xmlns:a16="http://schemas.microsoft.com/office/drawing/2014/main" id="{00000000-0008-0000-0100-0000102A0000}"/>
            </a:ext>
          </a:extLst>
        </xdr:cNvPr>
        <xdr:cNvSpPr txBox="1">
          <a:spLocks noChangeArrowheads="1"/>
        </xdr:cNvSpPr>
      </xdr:nvSpPr>
      <xdr:spPr bwMode="auto">
        <a:xfrm>
          <a:off x="66008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100-0000112A0000}"/>
            </a:ext>
          </a:extLst>
        </xdr:cNvPr>
        <xdr:cNvSpPr txBox="1">
          <a:spLocks noChangeArrowheads="1"/>
        </xdr:cNvSpPr>
      </xdr:nvSpPr>
      <xdr:spPr bwMode="auto">
        <a:xfrm>
          <a:off x="66008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04775" cy="257175"/>
    <xdr:sp macro="" textlink="">
      <xdr:nvSpPr>
        <xdr:cNvPr id="10770" name="Text Box 2">
          <a:extLst>
            <a:ext uri="{FF2B5EF4-FFF2-40B4-BE49-F238E27FC236}">
              <a16:creationId xmlns:a16="http://schemas.microsoft.com/office/drawing/2014/main" id="{00000000-0008-0000-0100-0000122A0000}"/>
            </a:ext>
          </a:extLst>
        </xdr:cNvPr>
        <xdr:cNvSpPr txBox="1">
          <a:spLocks noChangeArrowheads="1"/>
        </xdr:cNvSpPr>
      </xdr:nvSpPr>
      <xdr:spPr bwMode="auto">
        <a:xfrm>
          <a:off x="6600825" y="5543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100-000013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72" name="Text Box 2">
          <a:extLst>
            <a:ext uri="{FF2B5EF4-FFF2-40B4-BE49-F238E27FC236}">
              <a16:creationId xmlns:a16="http://schemas.microsoft.com/office/drawing/2014/main" id="{00000000-0008-0000-0100-000014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73" name="Text Box 3">
          <a:extLst>
            <a:ext uri="{FF2B5EF4-FFF2-40B4-BE49-F238E27FC236}">
              <a16:creationId xmlns:a16="http://schemas.microsoft.com/office/drawing/2014/main" id="{00000000-0008-0000-0100-000015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1013883</xdr:colOff>
      <xdr:row>22</xdr:row>
      <xdr:rowOff>163286</xdr:rowOff>
    </xdr:from>
    <xdr:ext cx="104775" cy="257175"/>
    <xdr:sp macro="" textlink="">
      <xdr:nvSpPr>
        <xdr:cNvPr id="10774" name="Text Box 3">
          <a:extLst>
            <a:ext uri="{FF2B5EF4-FFF2-40B4-BE49-F238E27FC236}">
              <a16:creationId xmlns:a16="http://schemas.microsoft.com/office/drawing/2014/main" id="{00000000-0008-0000-0100-0000162A0000}"/>
            </a:ext>
          </a:extLst>
        </xdr:cNvPr>
        <xdr:cNvSpPr txBox="1">
          <a:spLocks noChangeArrowheads="1"/>
        </xdr:cNvSpPr>
      </xdr:nvSpPr>
      <xdr:spPr bwMode="auto">
        <a:xfrm>
          <a:off x="7614708" y="4754336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00000000-0008-0000-0100-000017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76" name="Text Box 2">
          <a:extLst>
            <a:ext uri="{FF2B5EF4-FFF2-40B4-BE49-F238E27FC236}">
              <a16:creationId xmlns:a16="http://schemas.microsoft.com/office/drawing/2014/main" id="{00000000-0008-0000-0100-000018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77" name="Text Box 3">
          <a:extLst>
            <a:ext uri="{FF2B5EF4-FFF2-40B4-BE49-F238E27FC236}">
              <a16:creationId xmlns:a16="http://schemas.microsoft.com/office/drawing/2014/main" id="{00000000-0008-0000-0100-000019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78" name="Text Box 4">
          <a:extLst>
            <a:ext uri="{FF2B5EF4-FFF2-40B4-BE49-F238E27FC236}">
              <a16:creationId xmlns:a16="http://schemas.microsoft.com/office/drawing/2014/main" id="{00000000-0008-0000-0100-00001A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79" name="Text Box 5">
          <a:extLst>
            <a:ext uri="{FF2B5EF4-FFF2-40B4-BE49-F238E27FC236}">
              <a16:creationId xmlns:a16="http://schemas.microsoft.com/office/drawing/2014/main" id="{00000000-0008-0000-0100-00001B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80" name="Text Box 6">
          <a:extLst>
            <a:ext uri="{FF2B5EF4-FFF2-40B4-BE49-F238E27FC236}">
              <a16:creationId xmlns:a16="http://schemas.microsoft.com/office/drawing/2014/main" id="{00000000-0008-0000-0100-00001C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10781" name="Text Box 16">
          <a:extLst>
            <a:ext uri="{FF2B5EF4-FFF2-40B4-BE49-F238E27FC236}">
              <a16:creationId xmlns:a16="http://schemas.microsoft.com/office/drawing/2014/main" id="{00000000-0008-0000-0100-00001D2A0000}"/>
            </a:ext>
          </a:extLst>
        </xdr:cNvPr>
        <xdr:cNvSpPr txBox="1">
          <a:spLocks noChangeArrowheads="1"/>
        </xdr:cNvSpPr>
      </xdr:nvSpPr>
      <xdr:spPr bwMode="auto">
        <a:xfrm>
          <a:off x="69723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0000000-0008-0000-0100-00001E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83" name="Text Box 2">
          <a:extLst>
            <a:ext uri="{FF2B5EF4-FFF2-40B4-BE49-F238E27FC236}">
              <a16:creationId xmlns:a16="http://schemas.microsoft.com/office/drawing/2014/main" id="{00000000-0008-0000-0100-00001F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84" name="Text Box 3">
          <a:extLst>
            <a:ext uri="{FF2B5EF4-FFF2-40B4-BE49-F238E27FC236}">
              <a16:creationId xmlns:a16="http://schemas.microsoft.com/office/drawing/2014/main" id="{00000000-0008-0000-0100-000020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85" name="Text Box 4">
          <a:extLst>
            <a:ext uri="{FF2B5EF4-FFF2-40B4-BE49-F238E27FC236}">
              <a16:creationId xmlns:a16="http://schemas.microsoft.com/office/drawing/2014/main" id="{00000000-0008-0000-0100-000021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86" name="Text Box 5">
          <a:extLst>
            <a:ext uri="{FF2B5EF4-FFF2-40B4-BE49-F238E27FC236}">
              <a16:creationId xmlns:a16="http://schemas.microsoft.com/office/drawing/2014/main" id="{00000000-0008-0000-0100-000022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00000000-0008-0000-0100-000023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88" name="Text Box 2">
          <a:extLst>
            <a:ext uri="{FF2B5EF4-FFF2-40B4-BE49-F238E27FC236}">
              <a16:creationId xmlns:a16="http://schemas.microsoft.com/office/drawing/2014/main" id="{00000000-0008-0000-0100-000024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89" name="Text Box 3">
          <a:extLst>
            <a:ext uri="{FF2B5EF4-FFF2-40B4-BE49-F238E27FC236}">
              <a16:creationId xmlns:a16="http://schemas.microsoft.com/office/drawing/2014/main" id="{00000000-0008-0000-0100-000025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90" name="Text Box 4">
          <a:extLst>
            <a:ext uri="{FF2B5EF4-FFF2-40B4-BE49-F238E27FC236}">
              <a16:creationId xmlns:a16="http://schemas.microsoft.com/office/drawing/2014/main" id="{00000000-0008-0000-0100-000026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71437</xdr:rowOff>
    </xdr:from>
    <xdr:ext cx="104775" cy="257175"/>
    <xdr:sp macro="" textlink="">
      <xdr:nvSpPr>
        <xdr:cNvPr id="10791" name="Text Box 5">
          <a:extLst>
            <a:ext uri="{FF2B5EF4-FFF2-40B4-BE49-F238E27FC236}">
              <a16:creationId xmlns:a16="http://schemas.microsoft.com/office/drawing/2014/main" id="{00000000-0008-0000-0100-0000272A0000}"/>
            </a:ext>
          </a:extLst>
        </xdr:cNvPr>
        <xdr:cNvSpPr txBox="1">
          <a:spLocks noChangeArrowheads="1"/>
        </xdr:cNvSpPr>
      </xdr:nvSpPr>
      <xdr:spPr bwMode="auto">
        <a:xfrm>
          <a:off x="6603207" y="6757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345282</xdr:colOff>
      <xdr:row>47</xdr:row>
      <xdr:rowOff>71437</xdr:rowOff>
    </xdr:from>
    <xdr:ext cx="104775" cy="257175"/>
    <xdr:sp macro="" textlink="">
      <xdr:nvSpPr>
        <xdr:cNvPr id="10792" name="Text Box 5">
          <a:extLst>
            <a:ext uri="{FF2B5EF4-FFF2-40B4-BE49-F238E27FC236}">
              <a16:creationId xmlns:a16="http://schemas.microsoft.com/office/drawing/2014/main" id="{00000000-0008-0000-0100-0000282A0000}"/>
            </a:ext>
          </a:extLst>
        </xdr:cNvPr>
        <xdr:cNvSpPr txBox="1">
          <a:spLocks noChangeArrowheads="1"/>
        </xdr:cNvSpPr>
      </xdr:nvSpPr>
      <xdr:spPr bwMode="auto">
        <a:xfrm>
          <a:off x="6603207" y="6757987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100-000029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94" name="Text Box 2">
          <a:extLst>
            <a:ext uri="{FF2B5EF4-FFF2-40B4-BE49-F238E27FC236}">
              <a16:creationId xmlns:a16="http://schemas.microsoft.com/office/drawing/2014/main" id="{00000000-0008-0000-0100-00002A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95" name="Text Box 3">
          <a:extLst>
            <a:ext uri="{FF2B5EF4-FFF2-40B4-BE49-F238E27FC236}">
              <a16:creationId xmlns:a16="http://schemas.microsoft.com/office/drawing/2014/main" id="{00000000-0008-0000-0100-00002B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96" name="Text Box 4">
          <a:extLst>
            <a:ext uri="{FF2B5EF4-FFF2-40B4-BE49-F238E27FC236}">
              <a16:creationId xmlns:a16="http://schemas.microsoft.com/office/drawing/2014/main" id="{00000000-0008-0000-0100-00002C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97" name="Text Box 5">
          <a:extLst>
            <a:ext uri="{FF2B5EF4-FFF2-40B4-BE49-F238E27FC236}">
              <a16:creationId xmlns:a16="http://schemas.microsoft.com/office/drawing/2014/main" id="{00000000-0008-0000-0100-00002D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100-00002E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799" name="Text Box 2">
          <a:extLst>
            <a:ext uri="{FF2B5EF4-FFF2-40B4-BE49-F238E27FC236}">
              <a16:creationId xmlns:a16="http://schemas.microsoft.com/office/drawing/2014/main" id="{00000000-0008-0000-0100-00002F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00" name="Text Box 3">
          <a:extLst>
            <a:ext uri="{FF2B5EF4-FFF2-40B4-BE49-F238E27FC236}">
              <a16:creationId xmlns:a16="http://schemas.microsoft.com/office/drawing/2014/main" id="{00000000-0008-0000-0100-000030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01" name="Text Box 4">
          <a:extLst>
            <a:ext uri="{FF2B5EF4-FFF2-40B4-BE49-F238E27FC236}">
              <a16:creationId xmlns:a16="http://schemas.microsoft.com/office/drawing/2014/main" id="{00000000-0008-0000-0100-000031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02" name="Text Box 5">
          <a:extLst>
            <a:ext uri="{FF2B5EF4-FFF2-40B4-BE49-F238E27FC236}">
              <a16:creationId xmlns:a16="http://schemas.microsoft.com/office/drawing/2014/main" id="{00000000-0008-0000-0100-000032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10803" name="Text Box 16">
          <a:extLst>
            <a:ext uri="{FF2B5EF4-FFF2-40B4-BE49-F238E27FC236}">
              <a16:creationId xmlns:a16="http://schemas.microsoft.com/office/drawing/2014/main" id="{00000000-0008-0000-0100-0000332A0000}"/>
            </a:ext>
          </a:extLst>
        </xdr:cNvPr>
        <xdr:cNvSpPr txBox="1">
          <a:spLocks noChangeArrowheads="1"/>
        </xdr:cNvSpPr>
      </xdr:nvSpPr>
      <xdr:spPr bwMode="auto">
        <a:xfrm>
          <a:off x="69723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100-000034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05" name="Text Box 2">
          <a:extLst>
            <a:ext uri="{FF2B5EF4-FFF2-40B4-BE49-F238E27FC236}">
              <a16:creationId xmlns:a16="http://schemas.microsoft.com/office/drawing/2014/main" id="{00000000-0008-0000-0100-000035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06" name="Text Box 3">
          <a:extLst>
            <a:ext uri="{FF2B5EF4-FFF2-40B4-BE49-F238E27FC236}">
              <a16:creationId xmlns:a16="http://schemas.microsoft.com/office/drawing/2014/main" id="{00000000-0008-0000-0100-000036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07" name="Text Box 4">
          <a:extLst>
            <a:ext uri="{FF2B5EF4-FFF2-40B4-BE49-F238E27FC236}">
              <a16:creationId xmlns:a16="http://schemas.microsoft.com/office/drawing/2014/main" id="{00000000-0008-0000-0100-000037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10808" name="Text Box 16">
          <a:extLst>
            <a:ext uri="{FF2B5EF4-FFF2-40B4-BE49-F238E27FC236}">
              <a16:creationId xmlns:a16="http://schemas.microsoft.com/office/drawing/2014/main" id="{00000000-0008-0000-0100-0000382A0000}"/>
            </a:ext>
          </a:extLst>
        </xdr:cNvPr>
        <xdr:cNvSpPr txBox="1">
          <a:spLocks noChangeArrowheads="1"/>
        </xdr:cNvSpPr>
      </xdr:nvSpPr>
      <xdr:spPr bwMode="auto">
        <a:xfrm>
          <a:off x="69723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100-000039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10" name="Text Box 2">
          <a:extLst>
            <a:ext uri="{FF2B5EF4-FFF2-40B4-BE49-F238E27FC236}">
              <a16:creationId xmlns:a16="http://schemas.microsoft.com/office/drawing/2014/main" id="{00000000-0008-0000-0100-00003A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11" name="Text Box 3">
          <a:extLst>
            <a:ext uri="{FF2B5EF4-FFF2-40B4-BE49-F238E27FC236}">
              <a16:creationId xmlns:a16="http://schemas.microsoft.com/office/drawing/2014/main" id="{00000000-0008-0000-0100-00003B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12" name="Text Box 4">
          <a:extLst>
            <a:ext uri="{FF2B5EF4-FFF2-40B4-BE49-F238E27FC236}">
              <a16:creationId xmlns:a16="http://schemas.microsoft.com/office/drawing/2014/main" id="{00000000-0008-0000-0100-00003C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13" name="Text Box 5">
          <a:extLst>
            <a:ext uri="{FF2B5EF4-FFF2-40B4-BE49-F238E27FC236}">
              <a16:creationId xmlns:a16="http://schemas.microsoft.com/office/drawing/2014/main" id="{00000000-0008-0000-0100-00003D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10814" name="Text Box 16">
          <a:extLst>
            <a:ext uri="{FF2B5EF4-FFF2-40B4-BE49-F238E27FC236}">
              <a16:creationId xmlns:a16="http://schemas.microsoft.com/office/drawing/2014/main" id="{00000000-0008-0000-0100-00003E2A0000}"/>
            </a:ext>
          </a:extLst>
        </xdr:cNvPr>
        <xdr:cNvSpPr txBox="1">
          <a:spLocks noChangeArrowheads="1"/>
        </xdr:cNvSpPr>
      </xdr:nvSpPr>
      <xdr:spPr bwMode="auto">
        <a:xfrm>
          <a:off x="69723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0000000-0008-0000-0100-00003F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16" name="Text Box 2">
          <a:extLst>
            <a:ext uri="{FF2B5EF4-FFF2-40B4-BE49-F238E27FC236}">
              <a16:creationId xmlns:a16="http://schemas.microsoft.com/office/drawing/2014/main" id="{00000000-0008-0000-0100-000040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17" name="Text Box 3">
          <a:extLst>
            <a:ext uri="{FF2B5EF4-FFF2-40B4-BE49-F238E27FC236}">
              <a16:creationId xmlns:a16="http://schemas.microsoft.com/office/drawing/2014/main" id="{00000000-0008-0000-0100-000041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18" name="Text Box 4">
          <a:extLst>
            <a:ext uri="{FF2B5EF4-FFF2-40B4-BE49-F238E27FC236}">
              <a16:creationId xmlns:a16="http://schemas.microsoft.com/office/drawing/2014/main" id="{00000000-0008-0000-0100-000042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19" name="Text Box 5">
          <a:extLst>
            <a:ext uri="{FF2B5EF4-FFF2-40B4-BE49-F238E27FC236}">
              <a16:creationId xmlns:a16="http://schemas.microsoft.com/office/drawing/2014/main" id="{00000000-0008-0000-0100-000043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10820" name="Text Box 16">
          <a:extLst>
            <a:ext uri="{FF2B5EF4-FFF2-40B4-BE49-F238E27FC236}">
              <a16:creationId xmlns:a16="http://schemas.microsoft.com/office/drawing/2014/main" id="{00000000-0008-0000-0100-0000442A0000}"/>
            </a:ext>
          </a:extLst>
        </xdr:cNvPr>
        <xdr:cNvSpPr txBox="1">
          <a:spLocks noChangeArrowheads="1"/>
        </xdr:cNvSpPr>
      </xdr:nvSpPr>
      <xdr:spPr bwMode="auto">
        <a:xfrm>
          <a:off x="69723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100-000045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22" name="Text Box 2">
          <a:extLst>
            <a:ext uri="{FF2B5EF4-FFF2-40B4-BE49-F238E27FC236}">
              <a16:creationId xmlns:a16="http://schemas.microsoft.com/office/drawing/2014/main" id="{00000000-0008-0000-0100-000046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23" name="Text Box 3">
          <a:extLst>
            <a:ext uri="{FF2B5EF4-FFF2-40B4-BE49-F238E27FC236}">
              <a16:creationId xmlns:a16="http://schemas.microsoft.com/office/drawing/2014/main" id="{00000000-0008-0000-0100-000047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24" name="Text Box 4">
          <a:extLst>
            <a:ext uri="{FF2B5EF4-FFF2-40B4-BE49-F238E27FC236}">
              <a16:creationId xmlns:a16="http://schemas.microsoft.com/office/drawing/2014/main" id="{00000000-0008-0000-0100-000048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10825" name="Text Box 16">
          <a:extLst>
            <a:ext uri="{FF2B5EF4-FFF2-40B4-BE49-F238E27FC236}">
              <a16:creationId xmlns:a16="http://schemas.microsoft.com/office/drawing/2014/main" id="{00000000-0008-0000-0100-0000492A0000}"/>
            </a:ext>
          </a:extLst>
        </xdr:cNvPr>
        <xdr:cNvSpPr txBox="1">
          <a:spLocks noChangeArrowheads="1"/>
        </xdr:cNvSpPr>
      </xdr:nvSpPr>
      <xdr:spPr bwMode="auto">
        <a:xfrm>
          <a:off x="69723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100-00004A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27" name="Text Box 2">
          <a:extLst>
            <a:ext uri="{FF2B5EF4-FFF2-40B4-BE49-F238E27FC236}">
              <a16:creationId xmlns:a16="http://schemas.microsoft.com/office/drawing/2014/main" id="{00000000-0008-0000-0100-00004B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28" name="Text Box 3">
          <a:extLst>
            <a:ext uri="{FF2B5EF4-FFF2-40B4-BE49-F238E27FC236}">
              <a16:creationId xmlns:a16="http://schemas.microsoft.com/office/drawing/2014/main" id="{00000000-0008-0000-0100-00004C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29" name="Text Box 4">
          <a:extLst>
            <a:ext uri="{FF2B5EF4-FFF2-40B4-BE49-F238E27FC236}">
              <a16:creationId xmlns:a16="http://schemas.microsoft.com/office/drawing/2014/main" id="{00000000-0008-0000-0100-00004D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30" name="Text Box 5">
          <a:extLst>
            <a:ext uri="{FF2B5EF4-FFF2-40B4-BE49-F238E27FC236}">
              <a16:creationId xmlns:a16="http://schemas.microsoft.com/office/drawing/2014/main" id="{00000000-0008-0000-0100-00004E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534760</xdr:colOff>
      <xdr:row>46</xdr:row>
      <xdr:rowOff>28575</xdr:rowOff>
    </xdr:from>
    <xdr:ext cx="104775" cy="257175"/>
    <xdr:sp macro="" textlink="">
      <xdr:nvSpPr>
        <xdr:cNvPr id="10831" name="Text Box 16">
          <a:extLst>
            <a:ext uri="{FF2B5EF4-FFF2-40B4-BE49-F238E27FC236}">
              <a16:creationId xmlns:a16="http://schemas.microsoft.com/office/drawing/2014/main" id="{00000000-0008-0000-0100-00004F2A0000}"/>
            </a:ext>
          </a:extLst>
        </xdr:cNvPr>
        <xdr:cNvSpPr txBox="1">
          <a:spLocks noChangeArrowheads="1"/>
        </xdr:cNvSpPr>
      </xdr:nvSpPr>
      <xdr:spPr bwMode="auto">
        <a:xfrm>
          <a:off x="7135585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46</xdr:row>
      <xdr:rowOff>28575</xdr:rowOff>
    </xdr:from>
    <xdr:ext cx="104775" cy="257175"/>
    <xdr:sp macro="" textlink="">
      <xdr:nvSpPr>
        <xdr:cNvPr id="10832" name="Text Box 16">
          <a:extLst>
            <a:ext uri="{FF2B5EF4-FFF2-40B4-BE49-F238E27FC236}">
              <a16:creationId xmlns:a16="http://schemas.microsoft.com/office/drawing/2014/main" id="{00000000-0008-0000-0100-0000502A0000}"/>
            </a:ext>
          </a:extLst>
        </xdr:cNvPr>
        <xdr:cNvSpPr txBox="1">
          <a:spLocks noChangeArrowheads="1"/>
        </xdr:cNvSpPr>
      </xdr:nvSpPr>
      <xdr:spPr bwMode="auto">
        <a:xfrm>
          <a:off x="6672943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100-000051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34" name="Text Box 2">
          <a:extLst>
            <a:ext uri="{FF2B5EF4-FFF2-40B4-BE49-F238E27FC236}">
              <a16:creationId xmlns:a16="http://schemas.microsoft.com/office/drawing/2014/main" id="{00000000-0008-0000-0100-000052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35" name="Text Box 3">
          <a:extLst>
            <a:ext uri="{FF2B5EF4-FFF2-40B4-BE49-F238E27FC236}">
              <a16:creationId xmlns:a16="http://schemas.microsoft.com/office/drawing/2014/main" id="{00000000-0008-0000-0100-000053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36" name="Text Box 4">
          <a:extLst>
            <a:ext uri="{FF2B5EF4-FFF2-40B4-BE49-F238E27FC236}">
              <a16:creationId xmlns:a16="http://schemas.microsoft.com/office/drawing/2014/main" id="{00000000-0008-0000-0100-000054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1186203</xdr:colOff>
      <xdr:row>46</xdr:row>
      <xdr:rowOff>28575</xdr:rowOff>
    </xdr:from>
    <xdr:ext cx="104775" cy="257175"/>
    <xdr:sp macro="" textlink="">
      <xdr:nvSpPr>
        <xdr:cNvPr id="10837" name="Text Box 16">
          <a:extLst>
            <a:ext uri="{FF2B5EF4-FFF2-40B4-BE49-F238E27FC236}">
              <a16:creationId xmlns:a16="http://schemas.microsoft.com/office/drawing/2014/main" id="{00000000-0008-0000-0100-0000552A0000}"/>
            </a:ext>
          </a:extLst>
        </xdr:cNvPr>
        <xdr:cNvSpPr txBox="1">
          <a:spLocks noChangeArrowheads="1"/>
        </xdr:cNvSpPr>
      </xdr:nvSpPr>
      <xdr:spPr bwMode="auto">
        <a:xfrm>
          <a:off x="7787028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00000000-0008-0000-0100-000056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39" name="Text Box 2">
          <a:extLst>
            <a:ext uri="{FF2B5EF4-FFF2-40B4-BE49-F238E27FC236}">
              <a16:creationId xmlns:a16="http://schemas.microsoft.com/office/drawing/2014/main" id="{00000000-0008-0000-0100-000057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40" name="Text Box 3">
          <a:extLst>
            <a:ext uri="{FF2B5EF4-FFF2-40B4-BE49-F238E27FC236}">
              <a16:creationId xmlns:a16="http://schemas.microsoft.com/office/drawing/2014/main" id="{00000000-0008-0000-0100-000058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41" name="Text Box 4">
          <a:extLst>
            <a:ext uri="{FF2B5EF4-FFF2-40B4-BE49-F238E27FC236}">
              <a16:creationId xmlns:a16="http://schemas.microsoft.com/office/drawing/2014/main" id="{00000000-0008-0000-0100-000059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42" name="Text Box 5">
          <a:extLst>
            <a:ext uri="{FF2B5EF4-FFF2-40B4-BE49-F238E27FC236}">
              <a16:creationId xmlns:a16="http://schemas.microsoft.com/office/drawing/2014/main" id="{00000000-0008-0000-0100-00005A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10843" name="Text Box 16">
          <a:extLst>
            <a:ext uri="{FF2B5EF4-FFF2-40B4-BE49-F238E27FC236}">
              <a16:creationId xmlns:a16="http://schemas.microsoft.com/office/drawing/2014/main" id="{00000000-0008-0000-0100-00005B2A0000}"/>
            </a:ext>
          </a:extLst>
        </xdr:cNvPr>
        <xdr:cNvSpPr txBox="1">
          <a:spLocks noChangeArrowheads="1"/>
        </xdr:cNvSpPr>
      </xdr:nvSpPr>
      <xdr:spPr bwMode="auto">
        <a:xfrm>
          <a:off x="69723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100-00005C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45" name="Text Box 2">
          <a:extLst>
            <a:ext uri="{FF2B5EF4-FFF2-40B4-BE49-F238E27FC236}">
              <a16:creationId xmlns:a16="http://schemas.microsoft.com/office/drawing/2014/main" id="{00000000-0008-0000-0100-00005D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46" name="Text Box 3">
          <a:extLst>
            <a:ext uri="{FF2B5EF4-FFF2-40B4-BE49-F238E27FC236}">
              <a16:creationId xmlns:a16="http://schemas.microsoft.com/office/drawing/2014/main" id="{00000000-0008-0000-0100-00005E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47" name="Text Box 4">
          <a:extLst>
            <a:ext uri="{FF2B5EF4-FFF2-40B4-BE49-F238E27FC236}">
              <a16:creationId xmlns:a16="http://schemas.microsoft.com/office/drawing/2014/main" id="{00000000-0008-0000-0100-00005F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10848" name="Text Box 16">
          <a:extLst>
            <a:ext uri="{FF2B5EF4-FFF2-40B4-BE49-F238E27FC236}">
              <a16:creationId xmlns:a16="http://schemas.microsoft.com/office/drawing/2014/main" id="{00000000-0008-0000-0100-0000602A0000}"/>
            </a:ext>
          </a:extLst>
        </xdr:cNvPr>
        <xdr:cNvSpPr txBox="1">
          <a:spLocks noChangeArrowheads="1"/>
        </xdr:cNvSpPr>
      </xdr:nvSpPr>
      <xdr:spPr bwMode="auto">
        <a:xfrm>
          <a:off x="69723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100-000061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50" name="Text Box 2">
          <a:extLst>
            <a:ext uri="{FF2B5EF4-FFF2-40B4-BE49-F238E27FC236}">
              <a16:creationId xmlns:a16="http://schemas.microsoft.com/office/drawing/2014/main" id="{00000000-0008-0000-0100-000062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51" name="Text Box 3">
          <a:extLst>
            <a:ext uri="{FF2B5EF4-FFF2-40B4-BE49-F238E27FC236}">
              <a16:creationId xmlns:a16="http://schemas.microsoft.com/office/drawing/2014/main" id="{00000000-0008-0000-0100-000063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52" name="Text Box 4">
          <a:extLst>
            <a:ext uri="{FF2B5EF4-FFF2-40B4-BE49-F238E27FC236}">
              <a16:creationId xmlns:a16="http://schemas.microsoft.com/office/drawing/2014/main" id="{00000000-0008-0000-0100-000064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53" name="Text Box 5">
          <a:extLst>
            <a:ext uri="{FF2B5EF4-FFF2-40B4-BE49-F238E27FC236}">
              <a16:creationId xmlns:a16="http://schemas.microsoft.com/office/drawing/2014/main" id="{00000000-0008-0000-0100-000065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10854" name="Text Box 16">
          <a:extLst>
            <a:ext uri="{FF2B5EF4-FFF2-40B4-BE49-F238E27FC236}">
              <a16:creationId xmlns:a16="http://schemas.microsoft.com/office/drawing/2014/main" id="{00000000-0008-0000-0100-0000662A0000}"/>
            </a:ext>
          </a:extLst>
        </xdr:cNvPr>
        <xdr:cNvSpPr txBox="1">
          <a:spLocks noChangeArrowheads="1"/>
        </xdr:cNvSpPr>
      </xdr:nvSpPr>
      <xdr:spPr bwMode="auto">
        <a:xfrm>
          <a:off x="69723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100-000067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00000000-0008-0000-0100-000068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57" name="Text Box 3">
          <a:extLst>
            <a:ext uri="{FF2B5EF4-FFF2-40B4-BE49-F238E27FC236}">
              <a16:creationId xmlns:a16="http://schemas.microsoft.com/office/drawing/2014/main" id="{00000000-0008-0000-0100-000069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58" name="Text Box 4">
          <a:extLst>
            <a:ext uri="{FF2B5EF4-FFF2-40B4-BE49-F238E27FC236}">
              <a16:creationId xmlns:a16="http://schemas.microsoft.com/office/drawing/2014/main" id="{00000000-0008-0000-0100-00006A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59" name="Text Box 5">
          <a:extLst>
            <a:ext uri="{FF2B5EF4-FFF2-40B4-BE49-F238E27FC236}">
              <a16:creationId xmlns:a16="http://schemas.microsoft.com/office/drawing/2014/main" id="{00000000-0008-0000-0100-00006B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371475</xdr:colOff>
      <xdr:row>46</xdr:row>
      <xdr:rowOff>28575</xdr:rowOff>
    </xdr:from>
    <xdr:ext cx="104775" cy="257175"/>
    <xdr:sp macro="" textlink="">
      <xdr:nvSpPr>
        <xdr:cNvPr id="10860" name="Text Box 16">
          <a:extLst>
            <a:ext uri="{FF2B5EF4-FFF2-40B4-BE49-F238E27FC236}">
              <a16:creationId xmlns:a16="http://schemas.microsoft.com/office/drawing/2014/main" id="{00000000-0008-0000-0100-00006C2A0000}"/>
            </a:ext>
          </a:extLst>
        </xdr:cNvPr>
        <xdr:cNvSpPr txBox="1">
          <a:spLocks noChangeArrowheads="1"/>
        </xdr:cNvSpPr>
      </xdr:nvSpPr>
      <xdr:spPr bwMode="auto">
        <a:xfrm>
          <a:off x="6972300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100-00006D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62" name="Text Box 2">
          <a:extLst>
            <a:ext uri="{FF2B5EF4-FFF2-40B4-BE49-F238E27FC236}">
              <a16:creationId xmlns:a16="http://schemas.microsoft.com/office/drawing/2014/main" id="{00000000-0008-0000-0100-00006E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63" name="Text Box 3">
          <a:extLst>
            <a:ext uri="{FF2B5EF4-FFF2-40B4-BE49-F238E27FC236}">
              <a16:creationId xmlns:a16="http://schemas.microsoft.com/office/drawing/2014/main" id="{00000000-0008-0000-0100-00006F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64" name="Text Box 4">
          <a:extLst>
            <a:ext uri="{FF2B5EF4-FFF2-40B4-BE49-F238E27FC236}">
              <a16:creationId xmlns:a16="http://schemas.microsoft.com/office/drawing/2014/main" id="{00000000-0008-0000-0100-000070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100-000071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66" name="Text Box 2">
          <a:extLst>
            <a:ext uri="{FF2B5EF4-FFF2-40B4-BE49-F238E27FC236}">
              <a16:creationId xmlns:a16="http://schemas.microsoft.com/office/drawing/2014/main" id="{00000000-0008-0000-0100-000072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67" name="Text Box 3">
          <a:extLst>
            <a:ext uri="{FF2B5EF4-FFF2-40B4-BE49-F238E27FC236}">
              <a16:creationId xmlns:a16="http://schemas.microsoft.com/office/drawing/2014/main" id="{00000000-0008-0000-0100-000073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68" name="Text Box 4">
          <a:extLst>
            <a:ext uri="{FF2B5EF4-FFF2-40B4-BE49-F238E27FC236}">
              <a16:creationId xmlns:a16="http://schemas.microsoft.com/office/drawing/2014/main" id="{00000000-0008-0000-0100-000074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69" name="Text Box 5">
          <a:extLst>
            <a:ext uri="{FF2B5EF4-FFF2-40B4-BE49-F238E27FC236}">
              <a16:creationId xmlns:a16="http://schemas.microsoft.com/office/drawing/2014/main" id="{00000000-0008-0000-0100-000075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515710</xdr:colOff>
      <xdr:row>46</xdr:row>
      <xdr:rowOff>47625</xdr:rowOff>
    </xdr:from>
    <xdr:ext cx="104775" cy="257175"/>
    <xdr:sp macro="" textlink="">
      <xdr:nvSpPr>
        <xdr:cNvPr id="10870" name="Text Box 16">
          <a:extLst>
            <a:ext uri="{FF2B5EF4-FFF2-40B4-BE49-F238E27FC236}">
              <a16:creationId xmlns:a16="http://schemas.microsoft.com/office/drawing/2014/main" id="{00000000-0008-0000-0100-0000762A0000}"/>
            </a:ext>
          </a:extLst>
        </xdr:cNvPr>
        <xdr:cNvSpPr txBox="1">
          <a:spLocks noChangeArrowheads="1"/>
        </xdr:cNvSpPr>
      </xdr:nvSpPr>
      <xdr:spPr bwMode="auto">
        <a:xfrm>
          <a:off x="7116535" y="673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72118</xdr:colOff>
      <xdr:row>46</xdr:row>
      <xdr:rowOff>28575</xdr:rowOff>
    </xdr:from>
    <xdr:ext cx="104775" cy="257175"/>
    <xdr:sp macro="" textlink="">
      <xdr:nvSpPr>
        <xdr:cNvPr id="10871" name="Text Box 16">
          <a:extLst>
            <a:ext uri="{FF2B5EF4-FFF2-40B4-BE49-F238E27FC236}">
              <a16:creationId xmlns:a16="http://schemas.microsoft.com/office/drawing/2014/main" id="{00000000-0008-0000-0100-0000772A0000}"/>
            </a:ext>
          </a:extLst>
        </xdr:cNvPr>
        <xdr:cNvSpPr txBox="1">
          <a:spLocks noChangeArrowheads="1"/>
        </xdr:cNvSpPr>
      </xdr:nvSpPr>
      <xdr:spPr bwMode="auto">
        <a:xfrm>
          <a:off x="6672943" y="6715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100-000078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73" name="Text Box 2">
          <a:extLst>
            <a:ext uri="{FF2B5EF4-FFF2-40B4-BE49-F238E27FC236}">
              <a16:creationId xmlns:a16="http://schemas.microsoft.com/office/drawing/2014/main" id="{00000000-0008-0000-0100-000079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74" name="Text Box 3">
          <a:extLst>
            <a:ext uri="{FF2B5EF4-FFF2-40B4-BE49-F238E27FC236}">
              <a16:creationId xmlns:a16="http://schemas.microsoft.com/office/drawing/2014/main" id="{00000000-0008-0000-0100-00007A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75" name="Text Box 4">
          <a:extLst>
            <a:ext uri="{FF2B5EF4-FFF2-40B4-BE49-F238E27FC236}">
              <a16:creationId xmlns:a16="http://schemas.microsoft.com/office/drawing/2014/main" id="{00000000-0008-0000-0100-00007B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1016870</xdr:colOff>
      <xdr:row>22</xdr:row>
      <xdr:rowOff>87843</xdr:rowOff>
    </xdr:from>
    <xdr:ext cx="104775" cy="257175"/>
    <xdr:sp macro="" textlink="">
      <xdr:nvSpPr>
        <xdr:cNvPr id="10876" name="Text Box 16">
          <a:extLst>
            <a:ext uri="{FF2B5EF4-FFF2-40B4-BE49-F238E27FC236}">
              <a16:creationId xmlns:a16="http://schemas.microsoft.com/office/drawing/2014/main" id="{00000000-0008-0000-0100-00007C2A0000}"/>
            </a:ext>
          </a:extLst>
        </xdr:cNvPr>
        <xdr:cNvSpPr txBox="1">
          <a:spLocks noChangeArrowheads="1"/>
        </xdr:cNvSpPr>
      </xdr:nvSpPr>
      <xdr:spPr bwMode="auto">
        <a:xfrm>
          <a:off x="7617695" y="4678893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100-00007D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78" name="Text Box 2">
          <a:extLst>
            <a:ext uri="{FF2B5EF4-FFF2-40B4-BE49-F238E27FC236}">
              <a16:creationId xmlns:a16="http://schemas.microsoft.com/office/drawing/2014/main" id="{00000000-0008-0000-0100-00007E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79" name="Text Box 3">
          <a:extLst>
            <a:ext uri="{FF2B5EF4-FFF2-40B4-BE49-F238E27FC236}">
              <a16:creationId xmlns:a16="http://schemas.microsoft.com/office/drawing/2014/main" id="{00000000-0008-0000-0100-00007F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00000000-0008-0000-0100-000080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81" name="Text Box 2">
          <a:extLst>
            <a:ext uri="{FF2B5EF4-FFF2-40B4-BE49-F238E27FC236}">
              <a16:creationId xmlns:a16="http://schemas.microsoft.com/office/drawing/2014/main" id="{00000000-0008-0000-0100-000081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82" name="Text Box 3">
          <a:extLst>
            <a:ext uri="{FF2B5EF4-FFF2-40B4-BE49-F238E27FC236}">
              <a16:creationId xmlns:a16="http://schemas.microsoft.com/office/drawing/2014/main" id="{00000000-0008-0000-0100-000082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83" name="Text Box 4">
          <a:extLst>
            <a:ext uri="{FF2B5EF4-FFF2-40B4-BE49-F238E27FC236}">
              <a16:creationId xmlns:a16="http://schemas.microsoft.com/office/drawing/2014/main" id="{00000000-0008-0000-0100-000083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4775" cy="257175"/>
    <xdr:sp macro="" textlink="">
      <xdr:nvSpPr>
        <xdr:cNvPr id="10884" name="Text Box 5">
          <a:extLst>
            <a:ext uri="{FF2B5EF4-FFF2-40B4-BE49-F238E27FC236}">
              <a16:creationId xmlns:a16="http://schemas.microsoft.com/office/drawing/2014/main" id="{00000000-0008-0000-0100-000084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</xdr:colOff>
      <xdr:row>46</xdr:row>
      <xdr:rowOff>60960</xdr:rowOff>
    </xdr:from>
    <xdr:ext cx="104775" cy="2571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100-0000852A0000}"/>
            </a:ext>
          </a:extLst>
        </xdr:cNvPr>
        <xdr:cNvSpPr txBox="1">
          <a:spLocks noChangeArrowheads="1"/>
        </xdr:cNvSpPr>
      </xdr:nvSpPr>
      <xdr:spPr bwMode="auto">
        <a:xfrm>
          <a:off x="6623685" y="674751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1316831</xdr:colOff>
      <xdr:row>42</xdr:row>
      <xdr:rowOff>169068</xdr:rowOff>
    </xdr:from>
    <xdr:ext cx="104775" cy="257175"/>
    <xdr:sp macro="" textlink="">
      <xdr:nvSpPr>
        <xdr:cNvPr id="10886" name="Text Box 4">
          <a:extLst>
            <a:ext uri="{FF2B5EF4-FFF2-40B4-BE49-F238E27FC236}">
              <a16:creationId xmlns:a16="http://schemas.microsoft.com/office/drawing/2014/main" id="{00000000-0008-0000-0100-0000862A0000}"/>
            </a:ext>
          </a:extLst>
        </xdr:cNvPr>
        <xdr:cNvSpPr txBox="1">
          <a:spLocks noChangeArrowheads="1"/>
        </xdr:cNvSpPr>
      </xdr:nvSpPr>
      <xdr:spPr bwMode="auto">
        <a:xfrm>
          <a:off x="7917656" y="59031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100-000087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88" name="Text Box 2">
          <a:extLst>
            <a:ext uri="{FF2B5EF4-FFF2-40B4-BE49-F238E27FC236}">
              <a16:creationId xmlns:a16="http://schemas.microsoft.com/office/drawing/2014/main" id="{00000000-0008-0000-0100-000088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89" name="Text Box 3">
          <a:extLst>
            <a:ext uri="{FF2B5EF4-FFF2-40B4-BE49-F238E27FC236}">
              <a16:creationId xmlns:a16="http://schemas.microsoft.com/office/drawing/2014/main" id="{00000000-0008-0000-0100-000089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90" name="Text Box 4">
          <a:extLst>
            <a:ext uri="{FF2B5EF4-FFF2-40B4-BE49-F238E27FC236}">
              <a16:creationId xmlns:a16="http://schemas.microsoft.com/office/drawing/2014/main" id="{00000000-0008-0000-0100-00008A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91" name="Text Box 5">
          <a:extLst>
            <a:ext uri="{FF2B5EF4-FFF2-40B4-BE49-F238E27FC236}">
              <a16:creationId xmlns:a16="http://schemas.microsoft.com/office/drawing/2014/main" id="{00000000-0008-0000-0100-00008B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92" name="Text Box 6">
          <a:extLst>
            <a:ext uri="{FF2B5EF4-FFF2-40B4-BE49-F238E27FC236}">
              <a16:creationId xmlns:a16="http://schemas.microsoft.com/office/drawing/2014/main" id="{00000000-0008-0000-0100-00008C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93" name="Text Box 7">
          <a:extLst>
            <a:ext uri="{FF2B5EF4-FFF2-40B4-BE49-F238E27FC236}">
              <a16:creationId xmlns:a16="http://schemas.microsoft.com/office/drawing/2014/main" id="{00000000-0008-0000-0100-00008D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94" name="Text Box 8">
          <a:extLst>
            <a:ext uri="{FF2B5EF4-FFF2-40B4-BE49-F238E27FC236}">
              <a16:creationId xmlns:a16="http://schemas.microsoft.com/office/drawing/2014/main" id="{00000000-0008-0000-0100-00008E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95" name="Text Box 9">
          <a:extLst>
            <a:ext uri="{FF2B5EF4-FFF2-40B4-BE49-F238E27FC236}">
              <a16:creationId xmlns:a16="http://schemas.microsoft.com/office/drawing/2014/main" id="{00000000-0008-0000-0100-00008F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96" name="Text Box 10">
          <a:extLst>
            <a:ext uri="{FF2B5EF4-FFF2-40B4-BE49-F238E27FC236}">
              <a16:creationId xmlns:a16="http://schemas.microsoft.com/office/drawing/2014/main" id="{00000000-0008-0000-0100-000090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97" name="Text Box 11">
          <a:extLst>
            <a:ext uri="{FF2B5EF4-FFF2-40B4-BE49-F238E27FC236}">
              <a16:creationId xmlns:a16="http://schemas.microsoft.com/office/drawing/2014/main" id="{00000000-0008-0000-0100-000091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106680" cy="266700"/>
    <xdr:sp macro="" textlink="">
      <xdr:nvSpPr>
        <xdr:cNvPr id="10898" name="Text Box 12">
          <a:extLst>
            <a:ext uri="{FF2B5EF4-FFF2-40B4-BE49-F238E27FC236}">
              <a16:creationId xmlns:a16="http://schemas.microsoft.com/office/drawing/2014/main" id="{00000000-0008-0000-0100-0000922A0000}"/>
            </a:ext>
          </a:extLst>
        </xdr:cNvPr>
        <xdr:cNvSpPr txBox="1">
          <a:spLocks noChangeArrowheads="1"/>
        </xdr:cNvSpPr>
      </xdr:nvSpPr>
      <xdr:spPr bwMode="auto">
        <a:xfrm>
          <a:off x="6600825" y="6686550"/>
          <a:ext cx="1066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383382</xdr:colOff>
      <xdr:row>42</xdr:row>
      <xdr:rowOff>123825</xdr:rowOff>
    </xdr:from>
    <xdr:ext cx="104775" cy="257175"/>
    <xdr:sp macro="" textlink="">
      <xdr:nvSpPr>
        <xdr:cNvPr id="10899" name="Text Box 16">
          <a:extLst>
            <a:ext uri="{FF2B5EF4-FFF2-40B4-BE49-F238E27FC236}">
              <a16:creationId xmlns:a16="http://schemas.microsoft.com/office/drawing/2014/main" id="{00000000-0008-0000-0100-0000932A0000}"/>
            </a:ext>
          </a:extLst>
        </xdr:cNvPr>
        <xdr:cNvSpPr txBox="1">
          <a:spLocks noChangeArrowheads="1"/>
        </xdr:cNvSpPr>
      </xdr:nvSpPr>
      <xdr:spPr bwMode="auto">
        <a:xfrm>
          <a:off x="9355932" y="58578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40</xdr:row>
      <xdr:rowOff>0</xdr:rowOff>
    </xdr:from>
    <xdr:ext cx="104775" cy="257175"/>
    <xdr:sp macro="" textlink="">
      <xdr:nvSpPr>
        <xdr:cNvPr id="10900" name="Text Box 16">
          <a:extLst>
            <a:ext uri="{FF2B5EF4-FFF2-40B4-BE49-F238E27FC236}">
              <a16:creationId xmlns:a16="http://schemas.microsoft.com/office/drawing/2014/main" id="{00000000-0008-0000-0100-0000942A0000}"/>
            </a:ext>
          </a:extLst>
        </xdr:cNvPr>
        <xdr:cNvSpPr txBox="1">
          <a:spLocks noChangeArrowheads="1"/>
        </xdr:cNvSpPr>
      </xdr:nvSpPr>
      <xdr:spPr bwMode="auto">
        <a:xfrm>
          <a:off x="9105901" y="5353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1074420</xdr:colOff>
      <xdr:row>46</xdr:row>
      <xdr:rowOff>76200</xdr:rowOff>
    </xdr:from>
    <xdr:ext cx="104775" cy="257175"/>
    <xdr:sp macro="" textlink="">
      <xdr:nvSpPr>
        <xdr:cNvPr id="10901" name="Text Box 5">
          <a:extLst>
            <a:ext uri="{FF2B5EF4-FFF2-40B4-BE49-F238E27FC236}">
              <a16:creationId xmlns:a16="http://schemas.microsoft.com/office/drawing/2014/main" id="{00000000-0008-0000-0100-0000952A0000}"/>
            </a:ext>
          </a:extLst>
        </xdr:cNvPr>
        <xdr:cNvSpPr txBox="1">
          <a:spLocks noChangeArrowheads="1"/>
        </xdr:cNvSpPr>
      </xdr:nvSpPr>
      <xdr:spPr bwMode="auto">
        <a:xfrm>
          <a:off x="10046970" y="6762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42</xdr:row>
      <xdr:rowOff>171450</xdr:rowOff>
    </xdr:from>
    <xdr:ext cx="104775" cy="257175"/>
    <xdr:sp macro="" textlink="">
      <xdr:nvSpPr>
        <xdr:cNvPr id="10902" name="Text Box 16">
          <a:extLst>
            <a:ext uri="{FF2B5EF4-FFF2-40B4-BE49-F238E27FC236}">
              <a16:creationId xmlns:a16="http://schemas.microsoft.com/office/drawing/2014/main" id="{00000000-0008-0000-0100-0000962A0000}"/>
            </a:ext>
          </a:extLst>
        </xdr:cNvPr>
        <xdr:cNvSpPr txBox="1">
          <a:spLocks noChangeArrowheads="1"/>
        </xdr:cNvSpPr>
      </xdr:nvSpPr>
      <xdr:spPr bwMode="auto">
        <a:xfrm>
          <a:off x="9229725" y="59055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802481</xdr:colOff>
      <xdr:row>42</xdr:row>
      <xdr:rowOff>16668</xdr:rowOff>
    </xdr:from>
    <xdr:ext cx="104775" cy="257175"/>
    <xdr:sp macro="" textlink="">
      <xdr:nvSpPr>
        <xdr:cNvPr id="10903" name="Text Box 4">
          <a:extLst>
            <a:ext uri="{FF2B5EF4-FFF2-40B4-BE49-F238E27FC236}">
              <a16:creationId xmlns:a16="http://schemas.microsoft.com/office/drawing/2014/main" id="{00000000-0008-0000-0100-0000972A0000}"/>
            </a:ext>
          </a:extLst>
        </xdr:cNvPr>
        <xdr:cNvSpPr txBox="1">
          <a:spLocks noChangeArrowheads="1"/>
        </xdr:cNvSpPr>
      </xdr:nvSpPr>
      <xdr:spPr bwMode="auto">
        <a:xfrm>
          <a:off x="9775031" y="575071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39</xdr:row>
      <xdr:rowOff>64294</xdr:rowOff>
    </xdr:from>
    <xdr:ext cx="104775" cy="257175"/>
    <xdr:sp macro="" textlink="">
      <xdr:nvSpPr>
        <xdr:cNvPr id="10904" name="Text Box 16">
          <a:extLst>
            <a:ext uri="{FF2B5EF4-FFF2-40B4-BE49-F238E27FC236}">
              <a16:creationId xmlns:a16="http://schemas.microsoft.com/office/drawing/2014/main" id="{00000000-0008-0000-0100-0000982A0000}"/>
            </a:ext>
          </a:extLst>
        </xdr:cNvPr>
        <xdr:cNvSpPr txBox="1">
          <a:spLocks noChangeArrowheads="1"/>
        </xdr:cNvSpPr>
      </xdr:nvSpPr>
      <xdr:spPr bwMode="auto">
        <a:xfrm>
          <a:off x="9260681" y="52268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23</xdr:row>
      <xdr:rowOff>16669</xdr:rowOff>
    </xdr:from>
    <xdr:ext cx="104775" cy="257175"/>
    <xdr:sp macro="" textlink="">
      <xdr:nvSpPr>
        <xdr:cNvPr id="10905" name="Text Box 16">
          <a:extLst>
            <a:ext uri="{FF2B5EF4-FFF2-40B4-BE49-F238E27FC236}">
              <a16:creationId xmlns:a16="http://schemas.microsoft.com/office/drawing/2014/main" id="{00000000-0008-0000-0100-0000992A0000}"/>
            </a:ext>
          </a:extLst>
        </xdr:cNvPr>
        <xdr:cNvSpPr txBox="1">
          <a:spLocks noChangeArrowheads="1"/>
        </xdr:cNvSpPr>
      </xdr:nvSpPr>
      <xdr:spPr bwMode="auto">
        <a:xfrm>
          <a:off x="9105901" y="63222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44</xdr:row>
      <xdr:rowOff>16669</xdr:rowOff>
    </xdr:from>
    <xdr:ext cx="104775" cy="257175"/>
    <xdr:sp macro="" textlink="">
      <xdr:nvSpPr>
        <xdr:cNvPr id="10906" name="Text Box 16">
          <a:extLst>
            <a:ext uri="{FF2B5EF4-FFF2-40B4-BE49-F238E27FC236}">
              <a16:creationId xmlns:a16="http://schemas.microsoft.com/office/drawing/2014/main" id="{00000000-0008-0000-0100-00009A2A0000}"/>
            </a:ext>
          </a:extLst>
        </xdr:cNvPr>
        <xdr:cNvSpPr txBox="1">
          <a:spLocks noChangeArrowheads="1"/>
        </xdr:cNvSpPr>
      </xdr:nvSpPr>
      <xdr:spPr bwMode="auto">
        <a:xfrm>
          <a:off x="9105901" y="61317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288131</xdr:colOff>
      <xdr:row>41</xdr:row>
      <xdr:rowOff>64294</xdr:rowOff>
    </xdr:from>
    <xdr:ext cx="104775" cy="257175"/>
    <xdr:sp macro="" textlink="">
      <xdr:nvSpPr>
        <xdr:cNvPr id="10907" name="Text Box 16">
          <a:extLst>
            <a:ext uri="{FF2B5EF4-FFF2-40B4-BE49-F238E27FC236}">
              <a16:creationId xmlns:a16="http://schemas.microsoft.com/office/drawing/2014/main" id="{00000000-0008-0000-0100-00009B2A0000}"/>
            </a:ext>
          </a:extLst>
        </xdr:cNvPr>
        <xdr:cNvSpPr txBox="1">
          <a:spLocks noChangeArrowheads="1"/>
        </xdr:cNvSpPr>
      </xdr:nvSpPr>
      <xdr:spPr bwMode="auto">
        <a:xfrm>
          <a:off x="9260681" y="5607844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221797</xdr:colOff>
      <xdr:row>46</xdr:row>
      <xdr:rowOff>110218</xdr:rowOff>
    </xdr:from>
    <xdr:ext cx="104775" cy="257175"/>
    <xdr:sp macro="" textlink="">
      <xdr:nvSpPr>
        <xdr:cNvPr id="10908" name="Text Box 16">
          <a:extLst>
            <a:ext uri="{FF2B5EF4-FFF2-40B4-BE49-F238E27FC236}">
              <a16:creationId xmlns:a16="http://schemas.microsoft.com/office/drawing/2014/main" id="{00000000-0008-0000-0100-00009C2A0000}"/>
            </a:ext>
          </a:extLst>
        </xdr:cNvPr>
        <xdr:cNvSpPr txBox="1">
          <a:spLocks noChangeArrowheads="1"/>
        </xdr:cNvSpPr>
      </xdr:nvSpPr>
      <xdr:spPr bwMode="auto">
        <a:xfrm>
          <a:off x="9194347" y="679676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3</xdr:col>
      <xdr:colOff>133351</xdr:colOff>
      <xdr:row>46</xdr:row>
      <xdr:rowOff>16669</xdr:rowOff>
    </xdr:from>
    <xdr:ext cx="104775" cy="257175"/>
    <xdr:sp macro="" textlink="">
      <xdr:nvSpPr>
        <xdr:cNvPr id="10909" name="Text Box 16">
          <a:extLst>
            <a:ext uri="{FF2B5EF4-FFF2-40B4-BE49-F238E27FC236}">
              <a16:creationId xmlns:a16="http://schemas.microsoft.com/office/drawing/2014/main" id="{00000000-0008-0000-0100-00009D2A0000}"/>
            </a:ext>
          </a:extLst>
        </xdr:cNvPr>
        <xdr:cNvSpPr txBox="1">
          <a:spLocks noChangeArrowheads="1"/>
        </xdr:cNvSpPr>
      </xdr:nvSpPr>
      <xdr:spPr bwMode="auto">
        <a:xfrm>
          <a:off x="9105901" y="67032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383382</xdr:colOff>
      <xdr:row>43</xdr:row>
      <xdr:rowOff>123825</xdr:rowOff>
    </xdr:from>
    <xdr:ext cx="104775" cy="257175"/>
    <xdr:sp macro="" textlink="">
      <xdr:nvSpPr>
        <xdr:cNvPr id="10910" name="Text Box 16">
          <a:extLst>
            <a:ext uri="{FF2B5EF4-FFF2-40B4-BE49-F238E27FC236}">
              <a16:creationId xmlns:a16="http://schemas.microsoft.com/office/drawing/2014/main" id="{00000000-0008-0000-0100-00009E2A0000}"/>
            </a:ext>
          </a:extLst>
        </xdr:cNvPr>
        <xdr:cNvSpPr txBox="1">
          <a:spLocks noChangeArrowheads="1"/>
        </xdr:cNvSpPr>
      </xdr:nvSpPr>
      <xdr:spPr bwMode="auto">
        <a:xfrm>
          <a:off x="9355932" y="6048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43</xdr:row>
      <xdr:rowOff>171450</xdr:rowOff>
    </xdr:from>
    <xdr:ext cx="104775" cy="257175"/>
    <xdr:sp macro="" textlink="">
      <xdr:nvSpPr>
        <xdr:cNvPr id="10911" name="Text Box 16">
          <a:extLst>
            <a:ext uri="{FF2B5EF4-FFF2-40B4-BE49-F238E27FC236}">
              <a16:creationId xmlns:a16="http://schemas.microsoft.com/office/drawing/2014/main" id="{00000000-0008-0000-0100-00009F2A0000}"/>
            </a:ext>
          </a:extLst>
        </xdr:cNvPr>
        <xdr:cNvSpPr txBox="1">
          <a:spLocks noChangeArrowheads="1"/>
        </xdr:cNvSpPr>
      </xdr:nvSpPr>
      <xdr:spPr bwMode="auto">
        <a:xfrm>
          <a:off x="9229725" y="60960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133351</xdr:colOff>
      <xdr:row>27</xdr:row>
      <xdr:rowOff>16669</xdr:rowOff>
    </xdr:from>
    <xdr:ext cx="104775" cy="257175"/>
    <xdr:sp macro="" textlink="">
      <xdr:nvSpPr>
        <xdr:cNvPr id="10912" name="Text Box 16">
          <a:extLst>
            <a:ext uri="{FF2B5EF4-FFF2-40B4-BE49-F238E27FC236}">
              <a16:creationId xmlns:a16="http://schemas.microsoft.com/office/drawing/2014/main" id="{00000000-0008-0000-0100-0000A02A0000}"/>
            </a:ext>
          </a:extLst>
        </xdr:cNvPr>
        <xdr:cNvSpPr txBox="1">
          <a:spLocks noChangeArrowheads="1"/>
        </xdr:cNvSpPr>
      </xdr:nvSpPr>
      <xdr:spPr bwMode="auto">
        <a:xfrm>
          <a:off x="9105901" y="65127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17</xdr:row>
      <xdr:rowOff>66675</xdr:rowOff>
    </xdr:from>
    <xdr:ext cx="104775" cy="257175"/>
    <xdr:sp macro="" textlink="">
      <xdr:nvSpPr>
        <xdr:cNvPr id="9679" name="Text Box 16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>
          <a:spLocks noChangeArrowheads="1"/>
        </xdr:cNvSpPr>
      </xdr:nvSpPr>
      <xdr:spPr bwMode="auto">
        <a:xfrm>
          <a:off x="7486650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18</xdr:row>
      <xdr:rowOff>66675</xdr:rowOff>
    </xdr:from>
    <xdr:ext cx="104775" cy="257175"/>
    <xdr:sp macro="" textlink="">
      <xdr:nvSpPr>
        <xdr:cNvPr id="9680" name="Text Box 16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>
          <a:spLocks noChangeArrowheads="1"/>
        </xdr:cNvSpPr>
      </xdr:nvSpPr>
      <xdr:spPr bwMode="auto">
        <a:xfrm>
          <a:off x="7486650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19</xdr:row>
      <xdr:rowOff>66675</xdr:rowOff>
    </xdr:from>
    <xdr:ext cx="104775" cy="257175"/>
    <xdr:sp macro="" textlink="">
      <xdr:nvSpPr>
        <xdr:cNvPr id="9681" name="Text Box 16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>
          <a:spLocks noChangeArrowheads="1"/>
        </xdr:cNvSpPr>
      </xdr:nvSpPr>
      <xdr:spPr bwMode="auto">
        <a:xfrm>
          <a:off x="7486650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20</xdr:row>
      <xdr:rowOff>66675</xdr:rowOff>
    </xdr:from>
    <xdr:ext cx="104775" cy="257175"/>
    <xdr:sp macro="" textlink="">
      <xdr:nvSpPr>
        <xdr:cNvPr id="9682" name="Text Box 16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>
          <a:spLocks noChangeArrowheads="1"/>
        </xdr:cNvSpPr>
      </xdr:nvSpPr>
      <xdr:spPr bwMode="auto">
        <a:xfrm>
          <a:off x="7486650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21</xdr:row>
      <xdr:rowOff>66675</xdr:rowOff>
    </xdr:from>
    <xdr:ext cx="104775" cy="257175"/>
    <xdr:sp macro="" textlink="">
      <xdr:nvSpPr>
        <xdr:cNvPr id="9683" name="Text Box 16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>
          <a:spLocks noChangeArrowheads="1"/>
        </xdr:cNvSpPr>
      </xdr:nvSpPr>
      <xdr:spPr bwMode="auto">
        <a:xfrm>
          <a:off x="7486650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22</xdr:row>
      <xdr:rowOff>66675</xdr:rowOff>
    </xdr:from>
    <xdr:ext cx="104775" cy="257175"/>
    <xdr:sp macro="" textlink="">
      <xdr:nvSpPr>
        <xdr:cNvPr id="9684" name="Text Box 16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>
          <a:spLocks noChangeArrowheads="1"/>
        </xdr:cNvSpPr>
      </xdr:nvSpPr>
      <xdr:spPr bwMode="auto">
        <a:xfrm>
          <a:off x="7486650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17</xdr:row>
      <xdr:rowOff>66675</xdr:rowOff>
    </xdr:from>
    <xdr:ext cx="104775" cy="257175"/>
    <xdr:sp macro="" textlink="">
      <xdr:nvSpPr>
        <xdr:cNvPr id="9685" name="Text Box 16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>
          <a:spLocks noChangeArrowheads="1"/>
        </xdr:cNvSpPr>
      </xdr:nvSpPr>
      <xdr:spPr bwMode="auto">
        <a:xfrm>
          <a:off x="5248275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18</xdr:row>
      <xdr:rowOff>66675</xdr:rowOff>
    </xdr:from>
    <xdr:ext cx="104775" cy="257175"/>
    <xdr:sp macro="" textlink="">
      <xdr:nvSpPr>
        <xdr:cNvPr id="9686" name="Text Box 16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>
          <a:spLocks noChangeArrowheads="1"/>
        </xdr:cNvSpPr>
      </xdr:nvSpPr>
      <xdr:spPr bwMode="auto">
        <a:xfrm>
          <a:off x="5248275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19</xdr:row>
      <xdr:rowOff>66675</xdr:rowOff>
    </xdr:from>
    <xdr:ext cx="104775" cy="257175"/>
    <xdr:sp macro="" textlink="">
      <xdr:nvSpPr>
        <xdr:cNvPr id="9687" name="Text Box 16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>
          <a:spLocks noChangeArrowheads="1"/>
        </xdr:cNvSpPr>
      </xdr:nvSpPr>
      <xdr:spPr bwMode="auto">
        <a:xfrm>
          <a:off x="5248275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20</xdr:row>
      <xdr:rowOff>66675</xdr:rowOff>
    </xdr:from>
    <xdr:ext cx="104775" cy="257175"/>
    <xdr:sp macro="" textlink="">
      <xdr:nvSpPr>
        <xdr:cNvPr id="9688" name="Text Box 16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>
          <a:spLocks noChangeArrowheads="1"/>
        </xdr:cNvSpPr>
      </xdr:nvSpPr>
      <xdr:spPr bwMode="auto">
        <a:xfrm>
          <a:off x="5248275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21</xdr:row>
      <xdr:rowOff>66675</xdr:rowOff>
    </xdr:from>
    <xdr:ext cx="104775" cy="257175"/>
    <xdr:sp macro="" textlink="">
      <xdr:nvSpPr>
        <xdr:cNvPr id="9689" name="Text Box 16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>
          <a:spLocks noChangeArrowheads="1"/>
        </xdr:cNvSpPr>
      </xdr:nvSpPr>
      <xdr:spPr bwMode="auto">
        <a:xfrm>
          <a:off x="5248275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22</xdr:row>
      <xdr:rowOff>66675</xdr:rowOff>
    </xdr:from>
    <xdr:ext cx="104775" cy="257175"/>
    <xdr:sp macro="" textlink="">
      <xdr:nvSpPr>
        <xdr:cNvPr id="9690" name="Text Box 16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>
          <a:spLocks noChangeArrowheads="1"/>
        </xdr:cNvSpPr>
      </xdr:nvSpPr>
      <xdr:spPr bwMode="auto">
        <a:xfrm>
          <a:off x="5248275" y="292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130176</xdr:colOff>
      <xdr:row>22</xdr:row>
      <xdr:rowOff>120015</xdr:rowOff>
    </xdr:from>
    <xdr:ext cx="104775" cy="257175"/>
    <xdr:sp macro="" textlink="">
      <xdr:nvSpPr>
        <xdr:cNvPr id="9691" name="Text Box 16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>
          <a:spLocks noChangeArrowheads="1"/>
        </xdr:cNvSpPr>
      </xdr:nvSpPr>
      <xdr:spPr bwMode="auto">
        <a:xfrm>
          <a:off x="7083426" y="3930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577283</xdr:colOff>
      <xdr:row>22</xdr:row>
      <xdr:rowOff>129419</xdr:rowOff>
    </xdr:from>
    <xdr:ext cx="104775" cy="257175"/>
    <xdr:sp macro="" textlink="">
      <xdr:nvSpPr>
        <xdr:cNvPr id="9692" name="Text Box 7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>
          <a:spLocks noChangeArrowheads="1"/>
        </xdr:cNvSpPr>
      </xdr:nvSpPr>
      <xdr:spPr bwMode="auto">
        <a:xfrm>
          <a:off x="7530533" y="39394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34737</xdr:colOff>
      <xdr:row>22</xdr:row>
      <xdr:rowOff>147108</xdr:rowOff>
    </xdr:from>
    <xdr:ext cx="104775" cy="257175"/>
    <xdr:sp macro="" textlink="">
      <xdr:nvSpPr>
        <xdr:cNvPr id="9693" name="Text Box 16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>
          <a:spLocks noChangeArrowheads="1"/>
        </xdr:cNvSpPr>
      </xdr:nvSpPr>
      <xdr:spPr bwMode="auto">
        <a:xfrm>
          <a:off x="6987987" y="3957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22</xdr:row>
      <xdr:rowOff>66675</xdr:rowOff>
    </xdr:from>
    <xdr:ext cx="104775" cy="257175"/>
    <xdr:sp macro="" textlink="">
      <xdr:nvSpPr>
        <xdr:cNvPr id="9694" name="Text Box 16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>
          <a:spLocks noChangeArrowheads="1"/>
        </xdr:cNvSpPr>
      </xdr:nvSpPr>
      <xdr:spPr bwMode="auto">
        <a:xfrm>
          <a:off x="7486650" y="3876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23</xdr:row>
      <xdr:rowOff>66675</xdr:rowOff>
    </xdr:from>
    <xdr:ext cx="104775" cy="257175"/>
    <xdr:sp macro="" textlink="">
      <xdr:nvSpPr>
        <xdr:cNvPr id="9695" name="Text Box 16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>
          <a:spLocks noChangeArrowheads="1"/>
        </xdr:cNvSpPr>
      </xdr:nvSpPr>
      <xdr:spPr bwMode="auto">
        <a:xfrm>
          <a:off x="7486650" y="4067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130176</xdr:colOff>
      <xdr:row>23</xdr:row>
      <xdr:rowOff>120015</xdr:rowOff>
    </xdr:from>
    <xdr:ext cx="104775" cy="257175"/>
    <xdr:sp macro="" textlink="">
      <xdr:nvSpPr>
        <xdr:cNvPr id="9696" name="Text Box 16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>
          <a:spLocks noChangeArrowheads="1"/>
        </xdr:cNvSpPr>
      </xdr:nvSpPr>
      <xdr:spPr bwMode="auto">
        <a:xfrm>
          <a:off x="7083426" y="3930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577283</xdr:colOff>
      <xdr:row>23</xdr:row>
      <xdr:rowOff>129419</xdr:rowOff>
    </xdr:from>
    <xdr:ext cx="104775" cy="257175"/>
    <xdr:sp macro="" textlink="">
      <xdr:nvSpPr>
        <xdr:cNvPr id="9697" name="Text Box 7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>
          <a:spLocks noChangeArrowheads="1"/>
        </xdr:cNvSpPr>
      </xdr:nvSpPr>
      <xdr:spPr bwMode="auto">
        <a:xfrm>
          <a:off x="7530533" y="39394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34737</xdr:colOff>
      <xdr:row>23</xdr:row>
      <xdr:rowOff>147108</xdr:rowOff>
    </xdr:from>
    <xdr:ext cx="104775" cy="257175"/>
    <xdr:sp macro="" textlink="">
      <xdr:nvSpPr>
        <xdr:cNvPr id="9698" name="Text Box 16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>
          <a:spLocks noChangeArrowheads="1"/>
        </xdr:cNvSpPr>
      </xdr:nvSpPr>
      <xdr:spPr bwMode="auto">
        <a:xfrm>
          <a:off x="6987987" y="39571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23</xdr:row>
      <xdr:rowOff>66675</xdr:rowOff>
    </xdr:from>
    <xdr:ext cx="104775" cy="257175"/>
    <xdr:sp macro="" textlink="">
      <xdr:nvSpPr>
        <xdr:cNvPr id="9699" name="Text Box 16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>
          <a:spLocks noChangeArrowheads="1"/>
        </xdr:cNvSpPr>
      </xdr:nvSpPr>
      <xdr:spPr bwMode="auto">
        <a:xfrm>
          <a:off x="7486650" y="3876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27</xdr:row>
      <xdr:rowOff>66675</xdr:rowOff>
    </xdr:from>
    <xdr:ext cx="104775" cy="257175"/>
    <xdr:sp macro="" textlink="">
      <xdr:nvSpPr>
        <xdr:cNvPr id="9700" name="Text Box 16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>
          <a:spLocks noChangeArrowheads="1"/>
        </xdr:cNvSpPr>
      </xdr:nvSpPr>
      <xdr:spPr bwMode="auto">
        <a:xfrm>
          <a:off x="7486650" y="4067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130176</xdr:colOff>
      <xdr:row>27</xdr:row>
      <xdr:rowOff>120015</xdr:rowOff>
    </xdr:from>
    <xdr:ext cx="104775" cy="257175"/>
    <xdr:sp macro="" textlink="">
      <xdr:nvSpPr>
        <xdr:cNvPr id="9701" name="Text Box 16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>
          <a:spLocks noChangeArrowheads="1"/>
        </xdr:cNvSpPr>
      </xdr:nvSpPr>
      <xdr:spPr bwMode="auto">
        <a:xfrm>
          <a:off x="7083426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27</xdr:row>
      <xdr:rowOff>66675</xdr:rowOff>
    </xdr:from>
    <xdr:ext cx="104775" cy="257175"/>
    <xdr:sp macro="" textlink="">
      <xdr:nvSpPr>
        <xdr:cNvPr id="9702" name="Text Box 16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>
          <a:spLocks noChangeArrowheads="1"/>
        </xdr:cNvSpPr>
      </xdr:nvSpPr>
      <xdr:spPr bwMode="auto">
        <a:xfrm>
          <a:off x="7486650" y="4067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22</xdr:row>
      <xdr:rowOff>3175</xdr:rowOff>
    </xdr:from>
    <xdr:ext cx="104775" cy="257175"/>
    <xdr:sp macro="" textlink="">
      <xdr:nvSpPr>
        <xdr:cNvPr id="9703" name="Text Box 16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>
          <a:spLocks noChangeArrowheads="1"/>
        </xdr:cNvSpPr>
      </xdr:nvSpPr>
      <xdr:spPr bwMode="auto">
        <a:xfrm>
          <a:off x="5489727" y="400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22</xdr:row>
      <xdr:rowOff>120015</xdr:rowOff>
    </xdr:from>
    <xdr:ext cx="104775" cy="257175"/>
    <xdr:sp macro="" textlink="">
      <xdr:nvSpPr>
        <xdr:cNvPr id="9704" name="Text Box 16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22</xdr:row>
      <xdr:rowOff>129419</xdr:rowOff>
    </xdr:from>
    <xdr:ext cx="104775" cy="257175"/>
    <xdr:sp macro="" textlink="">
      <xdr:nvSpPr>
        <xdr:cNvPr id="9705" name="Text Box 7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22</xdr:row>
      <xdr:rowOff>147108</xdr:rowOff>
    </xdr:from>
    <xdr:ext cx="104775" cy="257175"/>
    <xdr:sp macro="" textlink="">
      <xdr:nvSpPr>
        <xdr:cNvPr id="9706" name="Text Box 16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22</xdr:row>
      <xdr:rowOff>120015</xdr:rowOff>
    </xdr:from>
    <xdr:ext cx="104775" cy="257175"/>
    <xdr:sp macro="" textlink="">
      <xdr:nvSpPr>
        <xdr:cNvPr id="9707" name="Text Box 16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22</xdr:row>
      <xdr:rowOff>129419</xdr:rowOff>
    </xdr:from>
    <xdr:ext cx="104775" cy="257175"/>
    <xdr:sp macro="" textlink="">
      <xdr:nvSpPr>
        <xdr:cNvPr id="9708" name="Text Box 7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</xdr:colOff>
      <xdr:row>22</xdr:row>
      <xdr:rowOff>74295</xdr:rowOff>
    </xdr:from>
    <xdr:ext cx="104775" cy="257175"/>
    <xdr:sp macro="" textlink="">
      <xdr:nvSpPr>
        <xdr:cNvPr id="9709" name="Text Box 16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>
          <a:spLocks noChangeArrowheads="1"/>
        </xdr:cNvSpPr>
      </xdr:nvSpPr>
      <xdr:spPr bwMode="auto">
        <a:xfrm>
          <a:off x="4758690" y="40747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22</xdr:row>
      <xdr:rowOff>147108</xdr:rowOff>
    </xdr:from>
    <xdr:ext cx="104775" cy="257175"/>
    <xdr:sp macro="" textlink="">
      <xdr:nvSpPr>
        <xdr:cNvPr id="9710" name="Text Box 16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22</xdr:row>
      <xdr:rowOff>120015</xdr:rowOff>
    </xdr:from>
    <xdr:ext cx="104775" cy="257175"/>
    <xdr:sp macro="" textlink="">
      <xdr:nvSpPr>
        <xdr:cNvPr id="9711" name="Text Box 16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22</xdr:row>
      <xdr:rowOff>129419</xdr:rowOff>
    </xdr:from>
    <xdr:ext cx="104775" cy="257175"/>
    <xdr:sp macro="" textlink="">
      <xdr:nvSpPr>
        <xdr:cNvPr id="9712" name="Text Box 7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22</xdr:row>
      <xdr:rowOff>147108</xdr:rowOff>
    </xdr:from>
    <xdr:ext cx="104775" cy="257175"/>
    <xdr:sp macro="" textlink="">
      <xdr:nvSpPr>
        <xdr:cNvPr id="9713" name="Text Box 16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22</xdr:row>
      <xdr:rowOff>120015</xdr:rowOff>
    </xdr:from>
    <xdr:ext cx="104775" cy="257175"/>
    <xdr:sp macro="" textlink="">
      <xdr:nvSpPr>
        <xdr:cNvPr id="9714" name="Text Box 16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22</xdr:row>
      <xdr:rowOff>129419</xdr:rowOff>
    </xdr:from>
    <xdr:ext cx="104775" cy="257175"/>
    <xdr:sp macro="" textlink="">
      <xdr:nvSpPr>
        <xdr:cNvPr id="9715" name="Text Box 7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22</xdr:row>
      <xdr:rowOff>147108</xdr:rowOff>
    </xdr:from>
    <xdr:ext cx="104775" cy="257175"/>
    <xdr:sp macro="" textlink="">
      <xdr:nvSpPr>
        <xdr:cNvPr id="9716" name="Text Box 16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23</xdr:row>
      <xdr:rowOff>111125</xdr:rowOff>
    </xdr:from>
    <xdr:ext cx="104775" cy="257175"/>
    <xdr:sp macro="" textlink="">
      <xdr:nvSpPr>
        <xdr:cNvPr id="9717" name="Text Box 16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>
          <a:spLocks noChangeArrowheads="1"/>
        </xdr:cNvSpPr>
      </xdr:nvSpPr>
      <xdr:spPr bwMode="auto">
        <a:xfrm>
          <a:off x="4859678" y="430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22</xdr:row>
      <xdr:rowOff>66675</xdr:rowOff>
    </xdr:from>
    <xdr:ext cx="104775" cy="257175"/>
    <xdr:sp macro="" textlink="">
      <xdr:nvSpPr>
        <xdr:cNvPr id="9718" name="Text Box 16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>
          <a:spLocks noChangeArrowheads="1"/>
        </xdr:cNvSpPr>
      </xdr:nvSpPr>
      <xdr:spPr bwMode="auto">
        <a:xfrm>
          <a:off x="5248275" y="4067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23</xdr:row>
      <xdr:rowOff>66675</xdr:rowOff>
    </xdr:from>
    <xdr:ext cx="104775" cy="257175"/>
    <xdr:sp macro="" textlink="">
      <xdr:nvSpPr>
        <xdr:cNvPr id="9719" name="Text Box 16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>
          <a:spLocks noChangeArrowheads="1"/>
        </xdr:cNvSpPr>
      </xdr:nvSpPr>
      <xdr:spPr bwMode="auto">
        <a:xfrm>
          <a:off x="5248275" y="425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23</xdr:row>
      <xdr:rowOff>3175</xdr:rowOff>
    </xdr:from>
    <xdr:ext cx="104775" cy="257175"/>
    <xdr:sp macro="" textlink="">
      <xdr:nvSpPr>
        <xdr:cNvPr id="10239" name="Text Box 16">
          <a:extLst>
            <a:ext uri="{FF2B5EF4-FFF2-40B4-BE49-F238E27FC236}">
              <a16:creationId xmlns:a16="http://schemas.microsoft.com/office/drawing/2014/main" id="{00000000-0008-0000-0100-0000FF270000}"/>
            </a:ext>
          </a:extLst>
        </xdr:cNvPr>
        <xdr:cNvSpPr txBox="1">
          <a:spLocks noChangeArrowheads="1"/>
        </xdr:cNvSpPr>
      </xdr:nvSpPr>
      <xdr:spPr bwMode="auto">
        <a:xfrm>
          <a:off x="5489727" y="400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23</xdr:row>
      <xdr:rowOff>120015</xdr:rowOff>
    </xdr:from>
    <xdr:ext cx="104775" cy="257175"/>
    <xdr:sp macro="" textlink="">
      <xdr:nvSpPr>
        <xdr:cNvPr id="10257" name="Text Box 16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23</xdr:row>
      <xdr:rowOff>129419</xdr:rowOff>
    </xdr:from>
    <xdr:ext cx="104775" cy="257175"/>
    <xdr:sp macro="" textlink="">
      <xdr:nvSpPr>
        <xdr:cNvPr id="10258" name="Text Box 7">
          <a:extLst>
            <a:ext uri="{FF2B5EF4-FFF2-40B4-BE49-F238E27FC236}">
              <a16:creationId xmlns:a16="http://schemas.microsoft.com/office/drawing/2014/main" id="{00000000-0008-0000-0100-00001228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23</xdr:row>
      <xdr:rowOff>147108</xdr:rowOff>
    </xdr:from>
    <xdr:ext cx="104775" cy="257175"/>
    <xdr:sp macro="" textlink="">
      <xdr:nvSpPr>
        <xdr:cNvPr id="10259" name="Text Box 16">
          <a:extLst>
            <a:ext uri="{FF2B5EF4-FFF2-40B4-BE49-F238E27FC236}">
              <a16:creationId xmlns:a16="http://schemas.microsoft.com/office/drawing/2014/main" id="{00000000-0008-0000-0100-00001328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23</xdr:row>
      <xdr:rowOff>120015</xdr:rowOff>
    </xdr:from>
    <xdr:ext cx="104775" cy="257175"/>
    <xdr:sp macro="" textlink="">
      <xdr:nvSpPr>
        <xdr:cNvPr id="10260" name="Text Box 16">
          <a:extLst>
            <a:ext uri="{FF2B5EF4-FFF2-40B4-BE49-F238E27FC236}">
              <a16:creationId xmlns:a16="http://schemas.microsoft.com/office/drawing/2014/main" id="{00000000-0008-0000-0100-00001428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23</xdr:row>
      <xdr:rowOff>129419</xdr:rowOff>
    </xdr:from>
    <xdr:ext cx="104775" cy="257175"/>
    <xdr:sp macro="" textlink="">
      <xdr:nvSpPr>
        <xdr:cNvPr id="10261" name="Text Box 7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</xdr:colOff>
      <xdr:row>23</xdr:row>
      <xdr:rowOff>74295</xdr:rowOff>
    </xdr:from>
    <xdr:ext cx="104775" cy="257175"/>
    <xdr:sp macro="" textlink="">
      <xdr:nvSpPr>
        <xdr:cNvPr id="10262" name="Text Box 16">
          <a:extLst>
            <a:ext uri="{FF2B5EF4-FFF2-40B4-BE49-F238E27FC236}">
              <a16:creationId xmlns:a16="http://schemas.microsoft.com/office/drawing/2014/main" id="{00000000-0008-0000-0100-000016280000}"/>
            </a:ext>
          </a:extLst>
        </xdr:cNvPr>
        <xdr:cNvSpPr txBox="1">
          <a:spLocks noChangeArrowheads="1"/>
        </xdr:cNvSpPr>
      </xdr:nvSpPr>
      <xdr:spPr bwMode="auto">
        <a:xfrm>
          <a:off x="4758690" y="40747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23</xdr:row>
      <xdr:rowOff>147108</xdr:rowOff>
    </xdr:from>
    <xdr:ext cx="104775" cy="257175"/>
    <xdr:sp macro="" textlink="">
      <xdr:nvSpPr>
        <xdr:cNvPr id="10263" name="Text Box 16">
          <a:extLst>
            <a:ext uri="{FF2B5EF4-FFF2-40B4-BE49-F238E27FC236}">
              <a16:creationId xmlns:a16="http://schemas.microsoft.com/office/drawing/2014/main" id="{00000000-0008-0000-0100-00001728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23</xdr:row>
      <xdr:rowOff>120015</xdr:rowOff>
    </xdr:from>
    <xdr:ext cx="104775" cy="257175"/>
    <xdr:sp macro="" textlink="">
      <xdr:nvSpPr>
        <xdr:cNvPr id="10264" name="Text Box 16">
          <a:extLst>
            <a:ext uri="{FF2B5EF4-FFF2-40B4-BE49-F238E27FC236}">
              <a16:creationId xmlns:a16="http://schemas.microsoft.com/office/drawing/2014/main" id="{00000000-0008-0000-0100-00001828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23</xdr:row>
      <xdr:rowOff>129419</xdr:rowOff>
    </xdr:from>
    <xdr:ext cx="104775" cy="257175"/>
    <xdr:sp macro="" textlink="">
      <xdr:nvSpPr>
        <xdr:cNvPr id="10265" name="Text Box 7">
          <a:extLst>
            <a:ext uri="{FF2B5EF4-FFF2-40B4-BE49-F238E27FC236}">
              <a16:creationId xmlns:a16="http://schemas.microsoft.com/office/drawing/2014/main" id="{00000000-0008-0000-0100-00001928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23</xdr:row>
      <xdr:rowOff>147108</xdr:rowOff>
    </xdr:from>
    <xdr:ext cx="104775" cy="257175"/>
    <xdr:sp macro="" textlink="">
      <xdr:nvSpPr>
        <xdr:cNvPr id="10266" name="Text Box 16">
          <a:extLst>
            <a:ext uri="{FF2B5EF4-FFF2-40B4-BE49-F238E27FC236}">
              <a16:creationId xmlns:a16="http://schemas.microsoft.com/office/drawing/2014/main" id="{00000000-0008-0000-0100-00001A28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23</xdr:row>
      <xdr:rowOff>120015</xdr:rowOff>
    </xdr:from>
    <xdr:ext cx="104775" cy="257175"/>
    <xdr:sp macro="" textlink="">
      <xdr:nvSpPr>
        <xdr:cNvPr id="10267" name="Text Box 16">
          <a:extLst>
            <a:ext uri="{FF2B5EF4-FFF2-40B4-BE49-F238E27FC236}">
              <a16:creationId xmlns:a16="http://schemas.microsoft.com/office/drawing/2014/main" id="{00000000-0008-0000-0100-00001B28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23</xdr:row>
      <xdr:rowOff>129419</xdr:rowOff>
    </xdr:from>
    <xdr:ext cx="104775" cy="257175"/>
    <xdr:sp macro="" textlink="">
      <xdr:nvSpPr>
        <xdr:cNvPr id="10268" name="Text Box 7">
          <a:extLst>
            <a:ext uri="{FF2B5EF4-FFF2-40B4-BE49-F238E27FC236}">
              <a16:creationId xmlns:a16="http://schemas.microsoft.com/office/drawing/2014/main" id="{00000000-0008-0000-0100-00001C28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23</xdr:row>
      <xdr:rowOff>147108</xdr:rowOff>
    </xdr:from>
    <xdr:ext cx="104775" cy="257175"/>
    <xdr:sp macro="" textlink="">
      <xdr:nvSpPr>
        <xdr:cNvPr id="10269" name="Text Box 16">
          <a:extLst>
            <a:ext uri="{FF2B5EF4-FFF2-40B4-BE49-F238E27FC236}">
              <a16:creationId xmlns:a16="http://schemas.microsoft.com/office/drawing/2014/main" id="{00000000-0008-0000-0100-00001D28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24</xdr:row>
      <xdr:rowOff>111125</xdr:rowOff>
    </xdr:from>
    <xdr:ext cx="104775" cy="257175"/>
    <xdr:sp macro="" textlink="">
      <xdr:nvSpPr>
        <xdr:cNvPr id="10270" name="Text Box 16">
          <a:extLst>
            <a:ext uri="{FF2B5EF4-FFF2-40B4-BE49-F238E27FC236}">
              <a16:creationId xmlns:a16="http://schemas.microsoft.com/office/drawing/2014/main" id="{00000000-0008-0000-0100-00001E280000}"/>
            </a:ext>
          </a:extLst>
        </xdr:cNvPr>
        <xdr:cNvSpPr txBox="1">
          <a:spLocks noChangeArrowheads="1"/>
        </xdr:cNvSpPr>
      </xdr:nvSpPr>
      <xdr:spPr bwMode="auto">
        <a:xfrm>
          <a:off x="4859678" y="430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23</xdr:row>
      <xdr:rowOff>66675</xdr:rowOff>
    </xdr:from>
    <xdr:ext cx="104775" cy="257175"/>
    <xdr:sp macro="" textlink="">
      <xdr:nvSpPr>
        <xdr:cNvPr id="10271" name="Text Box 16">
          <a:extLst>
            <a:ext uri="{FF2B5EF4-FFF2-40B4-BE49-F238E27FC236}">
              <a16:creationId xmlns:a16="http://schemas.microsoft.com/office/drawing/2014/main" id="{00000000-0008-0000-0100-00001F280000}"/>
            </a:ext>
          </a:extLst>
        </xdr:cNvPr>
        <xdr:cNvSpPr txBox="1">
          <a:spLocks noChangeArrowheads="1"/>
        </xdr:cNvSpPr>
      </xdr:nvSpPr>
      <xdr:spPr bwMode="auto">
        <a:xfrm>
          <a:off x="5248275" y="4067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24</xdr:row>
      <xdr:rowOff>66675</xdr:rowOff>
    </xdr:from>
    <xdr:ext cx="104775" cy="257175"/>
    <xdr:sp macro="" textlink="">
      <xdr:nvSpPr>
        <xdr:cNvPr id="10272" name="Text Box 16">
          <a:extLst>
            <a:ext uri="{FF2B5EF4-FFF2-40B4-BE49-F238E27FC236}">
              <a16:creationId xmlns:a16="http://schemas.microsoft.com/office/drawing/2014/main" id="{00000000-0008-0000-0100-000020280000}"/>
            </a:ext>
          </a:extLst>
        </xdr:cNvPr>
        <xdr:cNvSpPr txBox="1">
          <a:spLocks noChangeArrowheads="1"/>
        </xdr:cNvSpPr>
      </xdr:nvSpPr>
      <xdr:spPr bwMode="auto">
        <a:xfrm>
          <a:off x="5248275" y="425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24</xdr:row>
      <xdr:rowOff>3175</xdr:rowOff>
    </xdr:from>
    <xdr:ext cx="104775" cy="257175"/>
    <xdr:sp macro="" textlink="">
      <xdr:nvSpPr>
        <xdr:cNvPr id="10273" name="Text Box 16">
          <a:extLst>
            <a:ext uri="{FF2B5EF4-FFF2-40B4-BE49-F238E27FC236}">
              <a16:creationId xmlns:a16="http://schemas.microsoft.com/office/drawing/2014/main" id="{00000000-0008-0000-0100-000021280000}"/>
            </a:ext>
          </a:extLst>
        </xdr:cNvPr>
        <xdr:cNvSpPr txBox="1">
          <a:spLocks noChangeArrowheads="1"/>
        </xdr:cNvSpPr>
      </xdr:nvSpPr>
      <xdr:spPr bwMode="auto">
        <a:xfrm>
          <a:off x="5489727" y="419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24</xdr:row>
      <xdr:rowOff>120015</xdr:rowOff>
    </xdr:from>
    <xdr:ext cx="104775" cy="257175"/>
    <xdr:sp macro="" textlink="">
      <xdr:nvSpPr>
        <xdr:cNvPr id="10274" name="Text Box 16">
          <a:extLst>
            <a:ext uri="{FF2B5EF4-FFF2-40B4-BE49-F238E27FC236}">
              <a16:creationId xmlns:a16="http://schemas.microsoft.com/office/drawing/2014/main" id="{00000000-0008-0000-0100-000022280000}"/>
            </a:ext>
          </a:extLst>
        </xdr:cNvPr>
        <xdr:cNvSpPr txBox="1">
          <a:spLocks noChangeArrowheads="1"/>
        </xdr:cNvSpPr>
      </xdr:nvSpPr>
      <xdr:spPr bwMode="auto">
        <a:xfrm>
          <a:off x="4845051" y="4311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24</xdr:row>
      <xdr:rowOff>120015</xdr:rowOff>
    </xdr:from>
    <xdr:ext cx="104775" cy="257175"/>
    <xdr:sp macro="" textlink="">
      <xdr:nvSpPr>
        <xdr:cNvPr id="10275" name="Text Box 16">
          <a:extLst>
            <a:ext uri="{FF2B5EF4-FFF2-40B4-BE49-F238E27FC236}">
              <a16:creationId xmlns:a16="http://schemas.microsoft.com/office/drawing/2014/main" id="{00000000-0008-0000-0100-000023280000}"/>
            </a:ext>
          </a:extLst>
        </xdr:cNvPr>
        <xdr:cNvSpPr txBox="1">
          <a:spLocks noChangeArrowheads="1"/>
        </xdr:cNvSpPr>
      </xdr:nvSpPr>
      <xdr:spPr bwMode="auto">
        <a:xfrm>
          <a:off x="4845051" y="4311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</xdr:colOff>
      <xdr:row>24</xdr:row>
      <xdr:rowOff>74295</xdr:rowOff>
    </xdr:from>
    <xdr:ext cx="104775" cy="257175"/>
    <xdr:sp macro="" textlink="">
      <xdr:nvSpPr>
        <xdr:cNvPr id="10276" name="Text Box 16">
          <a:extLst>
            <a:ext uri="{FF2B5EF4-FFF2-40B4-BE49-F238E27FC236}">
              <a16:creationId xmlns:a16="http://schemas.microsoft.com/office/drawing/2014/main" id="{00000000-0008-0000-0100-000024280000}"/>
            </a:ext>
          </a:extLst>
        </xdr:cNvPr>
        <xdr:cNvSpPr txBox="1">
          <a:spLocks noChangeArrowheads="1"/>
        </xdr:cNvSpPr>
      </xdr:nvSpPr>
      <xdr:spPr bwMode="auto">
        <a:xfrm>
          <a:off x="4758690" y="42652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24</xdr:row>
      <xdr:rowOff>120015</xdr:rowOff>
    </xdr:from>
    <xdr:ext cx="104775" cy="257175"/>
    <xdr:sp macro="" textlink="">
      <xdr:nvSpPr>
        <xdr:cNvPr id="10277" name="Text Box 16">
          <a:extLst>
            <a:ext uri="{FF2B5EF4-FFF2-40B4-BE49-F238E27FC236}">
              <a16:creationId xmlns:a16="http://schemas.microsoft.com/office/drawing/2014/main" id="{00000000-0008-0000-0100-000025280000}"/>
            </a:ext>
          </a:extLst>
        </xdr:cNvPr>
        <xdr:cNvSpPr txBox="1">
          <a:spLocks noChangeArrowheads="1"/>
        </xdr:cNvSpPr>
      </xdr:nvSpPr>
      <xdr:spPr bwMode="auto">
        <a:xfrm>
          <a:off x="4845051" y="4311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24</xdr:row>
      <xdr:rowOff>120015</xdr:rowOff>
    </xdr:from>
    <xdr:ext cx="104775" cy="257175"/>
    <xdr:sp macro="" textlink="">
      <xdr:nvSpPr>
        <xdr:cNvPr id="10278" name="Text Box 16">
          <a:extLst>
            <a:ext uri="{FF2B5EF4-FFF2-40B4-BE49-F238E27FC236}">
              <a16:creationId xmlns:a16="http://schemas.microsoft.com/office/drawing/2014/main" id="{00000000-0008-0000-0100-000026280000}"/>
            </a:ext>
          </a:extLst>
        </xdr:cNvPr>
        <xdr:cNvSpPr txBox="1">
          <a:spLocks noChangeArrowheads="1"/>
        </xdr:cNvSpPr>
      </xdr:nvSpPr>
      <xdr:spPr bwMode="auto">
        <a:xfrm>
          <a:off x="4845051" y="4311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24</xdr:row>
      <xdr:rowOff>66675</xdr:rowOff>
    </xdr:from>
    <xdr:ext cx="104775" cy="257175"/>
    <xdr:sp macro="" textlink="">
      <xdr:nvSpPr>
        <xdr:cNvPr id="10279" name="Text Box 16">
          <a:extLst>
            <a:ext uri="{FF2B5EF4-FFF2-40B4-BE49-F238E27FC236}">
              <a16:creationId xmlns:a16="http://schemas.microsoft.com/office/drawing/2014/main" id="{00000000-0008-0000-0100-000027280000}"/>
            </a:ext>
          </a:extLst>
        </xdr:cNvPr>
        <xdr:cNvSpPr txBox="1">
          <a:spLocks noChangeArrowheads="1"/>
        </xdr:cNvSpPr>
      </xdr:nvSpPr>
      <xdr:spPr bwMode="auto">
        <a:xfrm>
          <a:off x="5248275" y="425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24</xdr:row>
      <xdr:rowOff>3175</xdr:rowOff>
    </xdr:from>
    <xdr:ext cx="104775" cy="257175"/>
    <xdr:sp macro="" textlink="">
      <xdr:nvSpPr>
        <xdr:cNvPr id="10280" name="Text Box 16">
          <a:extLst>
            <a:ext uri="{FF2B5EF4-FFF2-40B4-BE49-F238E27FC236}">
              <a16:creationId xmlns:a16="http://schemas.microsoft.com/office/drawing/2014/main" id="{00000000-0008-0000-0100-000028280000}"/>
            </a:ext>
          </a:extLst>
        </xdr:cNvPr>
        <xdr:cNvSpPr txBox="1">
          <a:spLocks noChangeArrowheads="1"/>
        </xdr:cNvSpPr>
      </xdr:nvSpPr>
      <xdr:spPr bwMode="auto">
        <a:xfrm>
          <a:off x="5489727" y="4003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24</xdr:row>
      <xdr:rowOff>120015</xdr:rowOff>
    </xdr:from>
    <xdr:ext cx="104775" cy="257175"/>
    <xdr:sp macro="" textlink="">
      <xdr:nvSpPr>
        <xdr:cNvPr id="10281" name="Text Box 16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24</xdr:row>
      <xdr:rowOff>129419</xdr:rowOff>
    </xdr:from>
    <xdr:ext cx="104775" cy="257175"/>
    <xdr:sp macro="" textlink="">
      <xdr:nvSpPr>
        <xdr:cNvPr id="10282" name="Text Box 7">
          <a:extLst>
            <a:ext uri="{FF2B5EF4-FFF2-40B4-BE49-F238E27FC236}">
              <a16:creationId xmlns:a16="http://schemas.microsoft.com/office/drawing/2014/main" id="{00000000-0008-0000-0100-00002A28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24</xdr:row>
      <xdr:rowOff>147108</xdr:rowOff>
    </xdr:from>
    <xdr:ext cx="104775" cy="257175"/>
    <xdr:sp macro="" textlink="">
      <xdr:nvSpPr>
        <xdr:cNvPr id="10283" name="Text Box 16">
          <a:extLst>
            <a:ext uri="{FF2B5EF4-FFF2-40B4-BE49-F238E27FC236}">
              <a16:creationId xmlns:a16="http://schemas.microsoft.com/office/drawing/2014/main" id="{00000000-0008-0000-0100-00002B28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24</xdr:row>
      <xdr:rowOff>120015</xdr:rowOff>
    </xdr:from>
    <xdr:ext cx="104775" cy="257175"/>
    <xdr:sp macro="" textlink="">
      <xdr:nvSpPr>
        <xdr:cNvPr id="10284" name="Text Box 16">
          <a:extLst>
            <a:ext uri="{FF2B5EF4-FFF2-40B4-BE49-F238E27FC236}">
              <a16:creationId xmlns:a16="http://schemas.microsoft.com/office/drawing/2014/main" id="{00000000-0008-0000-0100-00002C28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24</xdr:row>
      <xdr:rowOff>129419</xdr:rowOff>
    </xdr:from>
    <xdr:ext cx="104775" cy="257175"/>
    <xdr:sp macro="" textlink="">
      <xdr:nvSpPr>
        <xdr:cNvPr id="10285" name="Text Box 7">
          <a:extLst>
            <a:ext uri="{FF2B5EF4-FFF2-40B4-BE49-F238E27FC236}">
              <a16:creationId xmlns:a16="http://schemas.microsoft.com/office/drawing/2014/main" id="{00000000-0008-0000-0100-00002D28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</xdr:colOff>
      <xdr:row>24</xdr:row>
      <xdr:rowOff>74295</xdr:rowOff>
    </xdr:from>
    <xdr:ext cx="104775" cy="257175"/>
    <xdr:sp macro="" textlink="">
      <xdr:nvSpPr>
        <xdr:cNvPr id="10286" name="Text Box 16">
          <a:extLst>
            <a:ext uri="{FF2B5EF4-FFF2-40B4-BE49-F238E27FC236}">
              <a16:creationId xmlns:a16="http://schemas.microsoft.com/office/drawing/2014/main" id="{00000000-0008-0000-0100-00002E280000}"/>
            </a:ext>
          </a:extLst>
        </xdr:cNvPr>
        <xdr:cNvSpPr txBox="1">
          <a:spLocks noChangeArrowheads="1"/>
        </xdr:cNvSpPr>
      </xdr:nvSpPr>
      <xdr:spPr bwMode="auto">
        <a:xfrm>
          <a:off x="4758690" y="40747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24</xdr:row>
      <xdr:rowOff>147108</xdr:rowOff>
    </xdr:from>
    <xdr:ext cx="104775" cy="257175"/>
    <xdr:sp macro="" textlink="">
      <xdr:nvSpPr>
        <xdr:cNvPr id="10287" name="Text Box 16">
          <a:extLst>
            <a:ext uri="{FF2B5EF4-FFF2-40B4-BE49-F238E27FC236}">
              <a16:creationId xmlns:a16="http://schemas.microsoft.com/office/drawing/2014/main" id="{00000000-0008-0000-0100-00002F28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24</xdr:row>
      <xdr:rowOff>120015</xdr:rowOff>
    </xdr:from>
    <xdr:ext cx="104775" cy="257175"/>
    <xdr:sp macro="" textlink="">
      <xdr:nvSpPr>
        <xdr:cNvPr id="10288" name="Text Box 16">
          <a:extLst>
            <a:ext uri="{FF2B5EF4-FFF2-40B4-BE49-F238E27FC236}">
              <a16:creationId xmlns:a16="http://schemas.microsoft.com/office/drawing/2014/main" id="{00000000-0008-0000-0100-00003028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24</xdr:row>
      <xdr:rowOff>129419</xdr:rowOff>
    </xdr:from>
    <xdr:ext cx="104775" cy="257175"/>
    <xdr:sp macro="" textlink="">
      <xdr:nvSpPr>
        <xdr:cNvPr id="10289" name="Text Box 7">
          <a:extLst>
            <a:ext uri="{FF2B5EF4-FFF2-40B4-BE49-F238E27FC236}">
              <a16:creationId xmlns:a16="http://schemas.microsoft.com/office/drawing/2014/main" id="{00000000-0008-0000-0100-00003128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24</xdr:row>
      <xdr:rowOff>147108</xdr:rowOff>
    </xdr:from>
    <xdr:ext cx="104775" cy="257175"/>
    <xdr:sp macro="" textlink="">
      <xdr:nvSpPr>
        <xdr:cNvPr id="10290" name="Text Box 16">
          <a:extLst>
            <a:ext uri="{FF2B5EF4-FFF2-40B4-BE49-F238E27FC236}">
              <a16:creationId xmlns:a16="http://schemas.microsoft.com/office/drawing/2014/main" id="{00000000-0008-0000-0100-00003228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24</xdr:row>
      <xdr:rowOff>120015</xdr:rowOff>
    </xdr:from>
    <xdr:ext cx="104775" cy="257175"/>
    <xdr:sp macro="" textlink="">
      <xdr:nvSpPr>
        <xdr:cNvPr id="10291" name="Text Box 16">
          <a:extLst>
            <a:ext uri="{FF2B5EF4-FFF2-40B4-BE49-F238E27FC236}">
              <a16:creationId xmlns:a16="http://schemas.microsoft.com/office/drawing/2014/main" id="{00000000-0008-0000-0100-000033280000}"/>
            </a:ext>
          </a:extLst>
        </xdr:cNvPr>
        <xdr:cNvSpPr txBox="1">
          <a:spLocks noChangeArrowheads="1"/>
        </xdr:cNvSpPr>
      </xdr:nvSpPr>
      <xdr:spPr bwMode="auto">
        <a:xfrm>
          <a:off x="4845051" y="4120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577283</xdr:colOff>
      <xdr:row>24</xdr:row>
      <xdr:rowOff>129419</xdr:rowOff>
    </xdr:from>
    <xdr:ext cx="104775" cy="257175"/>
    <xdr:sp macro="" textlink="">
      <xdr:nvSpPr>
        <xdr:cNvPr id="10292" name="Text Box 7">
          <a:extLst>
            <a:ext uri="{FF2B5EF4-FFF2-40B4-BE49-F238E27FC236}">
              <a16:creationId xmlns:a16="http://schemas.microsoft.com/office/drawing/2014/main" id="{00000000-0008-0000-0100-000034280000}"/>
            </a:ext>
          </a:extLst>
        </xdr:cNvPr>
        <xdr:cNvSpPr txBox="1">
          <a:spLocks noChangeArrowheads="1"/>
        </xdr:cNvSpPr>
      </xdr:nvSpPr>
      <xdr:spPr bwMode="auto">
        <a:xfrm>
          <a:off x="5292158" y="4129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34737</xdr:colOff>
      <xdr:row>24</xdr:row>
      <xdr:rowOff>147108</xdr:rowOff>
    </xdr:from>
    <xdr:ext cx="104775" cy="257175"/>
    <xdr:sp macro="" textlink="">
      <xdr:nvSpPr>
        <xdr:cNvPr id="10293" name="Text Box 16">
          <a:extLst>
            <a:ext uri="{FF2B5EF4-FFF2-40B4-BE49-F238E27FC236}">
              <a16:creationId xmlns:a16="http://schemas.microsoft.com/office/drawing/2014/main" id="{00000000-0008-0000-0100-000035280000}"/>
            </a:ext>
          </a:extLst>
        </xdr:cNvPr>
        <xdr:cNvSpPr txBox="1">
          <a:spLocks noChangeArrowheads="1"/>
        </xdr:cNvSpPr>
      </xdr:nvSpPr>
      <xdr:spPr bwMode="auto">
        <a:xfrm>
          <a:off x="4749612" y="4147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144803</xdr:colOff>
      <xdr:row>25</xdr:row>
      <xdr:rowOff>111125</xdr:rowOff>
    </xdr:from>
    <xdr:ext cx="104775" cy="257175"/>
    <xdr:sp macro="" textlink="">
      <xdr:nvSpPr>
        <xdr:cNvPr id="10294" name="Text Box 16">
          <a:extLst>
            <a:ext uri="{FF2B5EF4-FFF2-40B4-BE49-F238E27FC236}">
              <a16:creationId xmlns:a16="http://schemas.microsoft.com/office/drawing/2014/main" id="{00000000-0008-0000-0100-000036280000}"/>
            </a:ext>
          </a:extLst>
        </xdr:cNvPr>
        <xdr:cNvSpPr txBox="1">
          <a:spLocks noChangeArrowheads="1"/>
        </xdr:cNvSpPr>
      </xdr:nvSpPr>
      <xdr:spPr bwMode="auto">
        <a:xfrm>
          <a:off x="4859678" y="430212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24</xdr:row>
      <xdr:rowOff>66675</xdr:rowOff>
    </xdr:from>
    <xdr:ext cx="104775" cy="257175"/>
    <xdr:sp macro="" textlink="">
      <xdr:nvSpPr>
        <xdr:cNvPr id="10295" name="Text Box 16">
          <a:extLst>
            <a:ext uri="{FF2B5EF4-FFF2-40B4-BE49-F238E27FC236}">
              <a16:creationId xmlns:a16="http://schemas.microsoft.com/office/drawing/2014/main" id="{00000000-0008-0000-0100-000037280000}"/>
            </a:ext>
          </a:extLst>
        </xdr:cNvPr>
        <xdr:cNvSpPr txBox="1">
          <a:spLocks noChangeArrowheads="1"/>
        </xdr:cNvSpPr>
      </xdr:nvSpPr>
      <xdr:spPr bwMode="auto">
        <a:xfrm>
          <a:off x="5248275" y="4067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25</xdr:row>
      <xdr:rowOff>66675</xdr:rowOff>
    </xdr:from>
    <xdr:ext cx="104775" cy="257175"/>
    <xdr:sp macro="" textlink="">
      <xdr:nvSpPr>
        <xdr:cNvPr id="10296" name="Text Box 16">
          <a:extLst>
            <a:ext uri="{FF2B5EF4-FFF2-40B4-BE49-F238E27FC236}">
              <a16:creationId xmlns:a16="http://schemas.microsoft.com/office/drawing/2014/main" id="{00000000-0008-0000-0100-000038280000}"/>
            </a:ext>
          </a:extLst>
        </xdr:cNvPr>
        <xdr:cNvSpPr txBox="1">
          <a:spLocks noChangeArrowheads="1"/>
        </xdr:cNvSpPr>
      </xdr:nvSpPr>
      <xdr:spPr bwMode="auto">
        <a:xfrm>
          <a:off x="5248275" y="425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774852</xdr:colOff>
      <xdr:row>25</xdr:row>
      <xdr:rowOff>3175</xdr:rowOff>
    </xdr:from>
    <xdr:ext cx="104775" cy="257175"/>
    <xdr:sp macro="" textlink="">
      <xdr:nvSpPr>
        <xdr:cNvPr id="10297" name="Text Box 16">
          <a:extLst>
            <a:ext uri="{FF2B5EF4-FFF2-40B4-BE49-F238E27FC236}">
              <a16:creationId xmlns:a16="http://schemas.microsoft.com/office/drawing/2014/main" id="{00000000-0008-0000-0100-000039280000}"/>
            </a:ext>
          </a:extLst>
        </xdr:cNvPr>
        <xdr:cNvSpPr txBox="1">
          <a:spLocks noChangeArrowheads="1"/>
        </xdr:cNvSpPr>
      </xdr:nvSpPr>
      <xdr:spPr bwMode="auto">
        <a:xfrm>
          <a:off x="5489727" y="4194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25</xdr:row>
      <xdr:rowOff>120015</xdr:rowOff>
    </xdr:from>
    <xdr:ext cx="104775" cy="257175"/>
    <xdr:sp macro="" textlink="">
      <xdr:nvSpPr>
        <xdr:cNvPr id="10298" name="Text Box 16">
          <a:extLst>
            <a:ext uri="{FF2B5EF4-FFF2-40B4-BE49-F238E27FC236}">
              <a16:creationId xmlns:a16="http://schemas.microsoft.com/office/drawing/2014/main" id="{00000000-0008-0000-0100-00003A280000}"/>
            </a:ext>
          </a:extLst>
        </xdr:cNvPr>
        <xdr:cNvSpPr txBox="1">
          <a:spLocks noChangeArrowheads="1"/>
        </xdr:cNvSpPr>
      </xdr:nvSpPr>
      <xdr:spPr bwMode="auto">
        <a:xfrm>
          <a:off x="4845051" y="4311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25</xdr:row>
      <xdr:rowOff>120015</xdr:rowOff>
    </xdr:from>
    <xdr:ext cx="104775" cy="257175"/>
    <xdr:sp macro="" textlink="">
      <xdr:nvSpPr>
        <xdr:cNvPr id="10299" name="Text Box 16">
          <a:extLst>
            <a:ext uri="{FF2B5EF4-FFF2-40B4-BE49-F238E27FC236}">
              <a16:creationId xmlns:a16="http://schemas.microsoft.com/office/drawing/2014/main" id="{00000000-0008-0000-0100-00003B280000}"/>
            </a:ext>
          </a:extLst>
        </xdr:cNvPr>
        <xdr:cNvSpPr txBox="1">
          <a:spLocks noChangeArrowheads="1"/>
        </xdr:cNvSpPr>
      </xdr:nvSpPr>
      <xdr:spPr bwMode="auto">
        <a:xfrm>
          <a:off x="4845051" y="4311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43815</xdr:colOff>
      <xdr:row>25</xdr:row>
      <xdr:rowOff>74295</xdr:rowOff>
    </xdr:from>
    <xdr:ext cx="104775" cy="257175"/>
    <xdr:sp macro="" textlink="">
      <xdr:nvSpPr>
        <xdr:cNvPr id="10300" name="Text Box 16">
          <a:extLst>
            <a:ext uri="{FF2B5EF4-FFF2-40B4-BE49-F238E27FC236}">
              <a16:creationId xmlns:a16="http://schemas.microsoft.com/office/drawing/2014/main" id="{00000000-0008-0000-0100-00003C280000}"/>
            </a:ext>
          </a:extLst>
        </xdr:cNvPr>
        <xdr:cNvSpPr txBox="1">
          <a:spLocks noChangeArrowheads="1"/>
        </xdr:cNvSpPr>
      </xdr:nvSpPr>
      <xdr:spPr bwMode="auto">
        <a:xfrm>
          <a:off x="4758690" y="426529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25</xdr:row>
      <xdr:rowOff>120015</xdr:rowOff>
    </xdr:from>
    <xdr:ext cx="104775" cy="257175"/>
    <xdr:sp macro="" textlink="">
      <xdr:nvSpPr>
        <xdr:cNvPr id="10301" name="Text Box 16">
          <a:extLst>
            <a:ext uri="{FF2B5EF4-FFF2-40B4-BE49-F238E27FC236}">
              <a16:creationId xmlns:a16="http://schemas.microsoft.com/office/drawing/2014/main" id="{00000000-0008-0000-0100-00003D280000}"/>
            </a:ext>
          </a:extLst>
        </xdr:cNvPr>
        <xdr:cNvSpPr txBox="1">
          <a:spLocks noChangeArrowheads="1"/>
        </xdr:cNvSpPr>
      </xdr:nvSpPr>
      <xdr:spPr bwMode="auto">
        <a:xfrm>
          <a:off x="4845051" y="4311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130176</xdr:colOff>
      <xdr:row>25</xdr:row>
      <xdr:rowOff>120015</xdr:rowOff>
    </xdr:from>
    <xdr:ext cx="104775" cy="257175"/>
    <xdr:sp macro="" textlink="">
      <xdr:nvSpPr>
        <xdr:cNvPr id="10302" name="Text Box 16">
          <a:extLst>
            <a:ext uri="{FF2B5EF4-FFF2-40B4-BE49-F238E27FC236}">
              <a16:creationId xmlns:a16="http://schemas.microsoft.com/office/drawing/2014/main" id="{00000000-0008-0000-0100-00003E280000}"/>
            </a:ext>
          </a:extLst>
        </xdr:cNvPr>
        <xdr:cNvSpPr txBox="1">
          <a:spLocks noChangeArrowheads="1"/>
        </xdr:cNvSpPr>
      </xdr:nvSpPr>
      <xdr:spPr bwMode="auto">
        <a:xfrm>
          <a:off x="4845051" y="4311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25</xdr:row>
      <xdr:rowOff>66675</xdr:rowOff>
    </xdr:from>
    <xdr:ext cx="104775" cy="257175"/>
    <xdr:sp macro="" textlink="">
      <xdr:nvSpPr>
        <xdr:cNvPr id="10303" name="Text Box 16">
          <a:extLst>
            <a:ext uri="{FF2B5EF4-FFF2-40B4-BE49-F238E27FC236}">
              <a16:creationId xmlns:a16="http://schemas.microsoft.com/office/drawing/2014/main" id="{00000000-0008-0000-0100-00003F280000}"/>
            </a:ext>
          </a:extLst>
        </xdr:cNvPr>
        <xdr:cNvSpPr txBox="1">
          <a:spLocks noChangeArrowheads="1"/>
        </xdr:cNvSpPr>
      </xdr:nvSpPr>
      <xdr:spPr bwMode="auto">
        <a:xfrm>
          <a:off x="5248275" y="4257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24</xdr:row>
      <xdr:rowOff>66675</xdr:rowOff>
    </xdr:from>
    <xdr:ext cx="104775" cy="257175"/>
    <xdr:sp macro="" textlink="">
      <xdr:nvSpPr>
        <xdr:cNvPr id="10304" name="Text Box 16">
          <a:extLst>
            <a:ext uri="{FF2B5EF4-FFF2-40B4-BE49-F238E27FC236}">
              <a16:creationId xmlns:a16="http://schemas.microsoft.com/office/drawing/2014/main" id="{00000000-0008-0000-0100-000040280000}"/>
            </a:ext>
          </a:extLst>
        </xdr:cNvPr>
        <xdr:cNvSpPr txBox="1">
          <a:spLocks noChangeArrowheads="1"/>
        </xdr:cNvSpPr>
      </xdr:nvSpPr>
      <xdr:spPr bwMode="auto">
        <a:xfrm>
          <a:off x="7486650" y="444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130176</xdr:colOff>
      <xdr:row>24</xdr:row>
      <xdr:rowOff>120015</xdr:rowOff>
    </xdr:from>
    <xdr:ext cx="104775" cy="257175"/>
    <xdr:sp macro="" textlink="">
      <xdr:nvSpPr>
        <xdr:cNvPr id="10305" name="Text Box 16">
          <a:extLst>
            <a:ext uri="{FF2B5EF4-FFF2-40B4-BE49-F238E27FC236}">
              <a16:creationId xmlns:a16="http://schemas.microsoft.com/office/drawing/2014/main" id="{00000000-0008-0000-0100-000041280000}"/>
            </a:ext>
          </a:extLst>
        </xdr:cNvPr>
        <xdr:cNvSpPr txBox="1">
          <a:spLocks noChangeArrowheads="1"/>
        </xdr:cNvSpPr>
      </xdr:nvSpPr>
      <xdr:spPr bwMode="auto">
        <a:xfrm>
          <a:off x="7083426" y="4501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577283</xdr:colOff>
      <xdr:row>24</xdr:row>
      <xdr:rowOff>129419</xdr:rowOff>
    </xdr:from>
    <xdr:ext cx="104775" cy="257175"/>
    <xdr:sp macro="" textlink="">
      <xdr:nvSpPr>
        <xdr:cNvPr id="10306" name="Text Box 7">
          <a:extLst>
            <a:ext uri="{FF2B5EF4-FFF2-40B4-BE49-F238E27FC236}">
              <a16:creationId xmlns:a16="http://schemas.microsoft.com/office/drawing/2014/main" id="{00000000-0008-0000-0100-000042280000}"/>
            </a:ext>
          </a:extLst>
        </xdr:cNvPr>
        <xdr:cNvSpPr txBox="1">
          <a:spLocks noChangeArrowheads="1"/>
        </xdr:cNvSpPr>
      </xdr:nvSpPr>
      <xdr:spPr bwMode="auto">
        <a:xfrm>
          <a:off x="7530533" y="4510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34737</xdr:colOff>
      <xdr:row>24</xdr:row>
      <xdr:rowOff>147108</xdr:rowOff>
    </xdr:from>
    <xdr:ext cx="104775" cy="257175"/>
    <xdr:sp macro="" textlink="">
      <xdr:nvSpPr>
        <xdr:cNvPr id="10307" name="Text Box 16">
          <a:extLst>
            <a:ext uri="{FF2B5EF4-FFF2-40B4-BE49-F238E27FC236}">
              <a16:creationId xmlns:a16="http://schemas.microsoft.com/office/drawing/2014/main" id="{00000000-0008-0000-0100-000043280000}"/>
            </a:ext>
          </a:extLst>
        </xdr:cNvPr>
        <xdr:cNvSpPr txBox="1">
          <a:spLocks noChangeArrowheads="1"/>
        </xdr:cNvSpPr>
      </xdr:nvSpPr>
      <xdr:spPr bwMode="auto">
        <a:xfrm>
          <a:off x="6987987" y="4528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24</xdr:row>
      <xdr:rowOff>66675</xdr:rowOff>
    </xdr:from>
    <xdr:ext cx="104775" cy="257175"/>
    <xdr:sp macro="" textlink="">
      <xdr:nvSpPr>
        <xdr:cNvPr id="10308" name="Text Box 16">
          <a:extLst>
            <a:ext uri="{FF2B5EF4-FFF2-40B4-BE49-F238E27FC236}">
              <a16:creationId xmlns:a16="http://schemas.microsoft.com/office/drawing/2014/main" id="{00000000-0008-0000-0100-000044280000}"/>
            </a:ext>
          </a:extLst>
        </xdr:cNvPr>
        <xdr:cNvSpPr txBox="1">
          <a:spLocks noChangeArrowheads="1"/>
        </xdr:cNvSpPr>
      </xdr:nvSpPr>
      <xdr:spPr bwMode="auto">
        <a:xfrm>
          <a:off x="7486650" y="444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25</xdr:row>
      <xdr:rowOff>66675</xdr:rowOff>
    </xdr:from>
    <xdr:ext cx="104775" cy="257175"/>
    <xdr:sp macro="" textlink="">
      <xdr:nvSpPr>
        <xdr:cNvPr id="10309" name="Text Box 16">
          <a:extLst>
            <a:ext uri="{FF2B5EF4-FFF2-40B4-BE49-F238E27FC236}">
              <a16:creationId xmlns:a16="http://schemas.microsoft.com/office/drawing/2014/main" id="{00000000-0008-0000-0100-000045280000}"/>
            </a:ext>
          </a:extLst>
        </xdr:cNvPr>
        <xdr:cNvSpPr txBox="1">
          <a:spLocks noChangeArrowheads="1"/>
        </xdr:cNvSpPr>
      </xdr:nvSpPr>
      <xdr:spPr bwMode="auto">
        <a:xfrm>
          <a:off x="7486650" y="444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130176</xdr:colOff>
      <xdr:row>25</xdr:row>
      <xdr:rowOff>120015</xdr:rowOff>
    </xdr:from>
    <xdr:ext cx="104775" cy="257175"/>
    <xdr:sp macro="" textlink="">
      <xdr:nvSpPr>
        <xdr:cNvPr id="10310" name="Text Box 16">
          <a:extLst>
            <a:ext uri="{FF2B5EF4-FFF2-40B4-BE49-F238E27FC236}">
              <a16:creationId xmlns:a16="http://schemas.microsoft.com/office/drawing/2014/main" id="{00000000-0008-0000-0100-000046280000}"/>
            </a:ext>
          </a:extLst>
        </xdr:cNvPr>
        <xdr:cNvSpPr txBox="1">
          <a:spLocks noChangeArrowheads="1"/>
        </xdr:cNvSpPr>
      </xdr:nvSpPr>
      <xdr:spPr bwMode="auto">
        <a:xfrm>
          <a:off x="7083426" y="4501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577283</xdr:colOff>
      <xdr:row>25</xdr:row>
      <xdr:rowOff>129419</xdr:rowOff>
    </xdr:from>
    <xdr:ext cx="104775" cy="257175"/>
    <xdr:sp macro="" textlink="">
      <xdr:nvSpPr>
        <xdr:cNvPr id="10311" name="Text Box 7">
          <a:extLst>
            <a:ext uri="{FF2B5EF4-FFF2-40B4-BE49-F238E27FC236}">
              <a16:creationId xmlns:a16="http://schemas.microsoft.com/office/drawing/2014/main" id="{00000000-0008-0000-0100-000047280000}"/>
            </a:ext>
          </a:extLst>
        </xdr:cNvPr>
        <xdr:cNvSpPr txBox="1">
          <a:spLocks noChangeArrowheads="1"/>
        </xdr:cNvSpPr>
      </xdr:nvSpPr>
      <xdr:spPr bwMode="auto">
        <a:xfrm>
          <a:off x="7530533" y="4510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34737</xdr:colOff>
      <xdr:row>25</xdr:row>
      <xdr:rowOff>147108</xdr:rowOff>
    </xdr:from>
    <xdr:ext cx="104775" cy="257175"/>
    <xdr:sp macro="" textlink="">
      <xdr:nvSpPr>
        <xdr:cNvPr id="10312" name="Text Box 16">
          <a:extLst>
            <a:ext uri="{FF2B5EF4-FFF2-40B4-BE49-F238E27FC236}">
              <a16:creationId xmlns:a16="http://schemas.microsoft.com/office/drawing/2014/main" id="{00000000-0008-0000-0100-000048280000}"/>
            </a:ext>
          </a:extLst>
        </xdr:cNvPr>
        <xdr:cNvSpPr txBox="1">
          <a:spLocks noChangeArrowheads="1"/>
        </xdr:cNvSpPr>
      </xdr:nvSpPr>
      <xdr:spPr bwMode="auto">
        <a:xfrm>
          <a:off x="6987987" y="4528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25</xdr:row>
      <xdr:rowOff>66675</xdr:rowOff>
    </xdr:from>
    <xdr:ext cx="104775" cy="257175"/>
    <xdr:sp macro="" textlink="">
      <xdr:nvSpPr>
        <xdr:cNvPr id="10313" name="Text Box 16">
          <a:extLst>
            <a:ext uri="{FF2B5EF4-FFF2-40B4-BE49-F238E27FC236}">
              <a16:creationId xmlns:a16="http://schemas.microsoft.com/office/drawing/2014/main" id="{00000000-0008-0000-0100-000049280000}"/>
            </a:ext>
          </a:extLst>
        </xdr:cNvPr>
        <xdr:cNvSpPr txBox="1">
          <a:spLocks noChangeArrowheads="1"/>
        </xdr:cNvSpPr>
      </xdr:nvSpPr>
      <xdr:spPr bwMode="auto">
        <a:xfrm>
          <a:off x="7486650" y="444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26</xdr:row>
      <xdr:rowOff>66675</xdr:rowOff>
    </xdr:from>
    <xdr:ext cx="104775" cy="257175"/>
    <xdr:sp macro="" textlink="">
      <xdr:nvSpPr>
        <xdr:cNvPr id="10314" name="Text Box 16">
          <a:extLst>
            <a:ext uri="{FF2B5EF4-FFF2-40B4-BE49-F238E27FC236}">
              <a16:creationId xmlns:a16="http://schemas.microsoft.com/office/drawing/2014/main" id="{00000000-0008-0000-0100-00004A280000}"/>
            </a:ext>
          </a:extLst>
        </xdr:cNvPr>
        <xdr:cNvSpPr txBox="1">
          <a:spLocks noChangeArrowheads="1"/>
        </xdr:cNvSpPr>
      </xdr:nvSpPr>
      <xdr:spPr bwMode="auto">
        <a:xfrm>
          <a:off x="7486650" y="463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130176</xdr:colOff>
      <xdr:row>26</xdr:row>
      <xdr:rowOff>120015</xdr:rowOff>
    </xdr:from>
    <xdr:ext cx="104775" cy="257175"/>
    <xdr:sp macro="" textlink="">
      <xdr:nvSpPr>
        <xdr:cNvPr id="10315" name="Text Box 16">
          <a:extLst>
            <a:ext uri="{FF2B5EF4-FFF2-40B4-BE49-F238E27FC236}">
              <a16:creationId xmlns:a16="http://schemas.microsoft.com/office/drawing/2014/main" id="{00000000-0008-0000-0100-00004B280000}"/>
            </a:ext>
          </a:extLst>
        </xdr:cNvPr>
        <xdr:cNvSpPr txBox="1">
          <a:spLocks noChangeArrowheads="1"/>
        </xdr:cNvSpPr>
      </xdr:nvSpPr>
      <xdr:spPr bwMode="auto">
        <a:xfrm>
          <a:off x="7083426" y="4692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26</xdr:row>
      <xdr:rowOff>66675</xdr:rowOff>
    </xdr:from>
    <xdr:ext cx="104775" cy="257175"/>
    <xdr:sp macro="" textlink="">
      <xdr:nvSpPr>
        <xdr:cNvPr id="10316" name="Text Box 16">
          <a:extLst>
            <a:ext uri="{FF2B5EF4-FFF2-40B4-BE49-F238E27FC236}">
              <a16:creationId xmlns:a16="http://schemas.microsoft.com/office/drawing/2014/main" id="{00000000-0008-0000-0100-00004C280000}"/>
            </a:ext>
          </a:extLst>
        </xdr:cNvPr>
        <xdr:cNvSpPr txBox="1">
          <a:spLocks noChangeArrowheads="1"/>
        </xdr:cNvSpPr>
      </xdr:nvSpPr>
      <xdr:spPr bwMode="auto">
        <a:xfrm>
          <a:off x="7486650" y="463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26</xdr:row>
      <xdr:rowOff>66675</xdr:rowOff>
    </xdr:from>
    <xdr:ext cx="104775" cy="257175"/>
    <xdr:sp macro="" textlink="">
      <xdr:nvSpPr>
        <xdr:cNvPr id="10317" name="Text Box 16">
          <a:extLst>
            <a:ext uri="{FF2B5EF4-FFF2-40B4-BE49-F238E27FC236}">
              <a16:creationId xmlns:a16="http://schemas.microsoft.com/office/drawing/2014/main" id="{00000000-0008-0000-0100-00004D280000}"/>
            </a:ext>
          </a:extLst>
        </xdr:cNvPr>
        <xdr:cNvSpPr txBox="1">
          <a:spLocks noChangeArrowheads="1"/>
        </xdr:cNvSpPr>
      </xdr:nvSpPr>
      <xdr:spPr bwMode="auto">
        <a:xfrm>
          <a:off x="7486650" y="444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130176</xdr:colOff>
      <xdr:row>26</xdr:row>
      <xdr:rowOff>120015</xdr:rowOff>
    </xdr:from>
    <xdr:ext cx="104775" cy="257175"/>
    <xdr:sp macro="" textlink="">
      <xdr:nvSpPr>
        <xdr:cNvPr id="10318" name="Text Box 16">
          <a:extLst>
            <a:ext uri="{FF2B5EF4-FFF2-40B4-BE49-F238E27FC236}">
              <a16:creationId xmlns:a16="http://schemas.microsoft.com/office/drawing/2014/main" id="{00000000-0008-0000-0100-00004E280000}"/>
            </a:ext>
          </a:extLst>
        </xdr:cNvPr>
        <xdr:cNvSpPr txBox="1">
          <a:spLocks noChangeArrowheads="1"/>
        </xdr:cNvSpPr>
      </xdr:nvSpPr>
      <xdr:spPr bwMode="auto">
        <a:xfrm>
          <a:off x="7083426" y="45015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577283</xdr:colOff>
      <xdr:row>26</xdr:row>
      <xdr:rowOff>129419</xdr:rowOff>
    </xdr:from>
    <xdr:ext cx="104775" cy="257175"/>
    <xdr:sp macro="" textlink="">
      <xdr:nvSpPr>
        <xdr:cNvPr id="10319" name="Text Box 7">
          <a:extLst>
            <a:ext uri="{FF2B5EF4-FFF2-40B4-BE49-F238E27FC236}">
              <a16:creationId xmlns:a16="http://schemas.microsoft.com/office/drawing/2014/main" id="{00000000-0008-0000-0100-00004F280000}"/>
            </a:ext>
          </a:extLst>
        </xdr:cNvPr>
        <xdr:cNvSpPr txBox="1">
          <a:spLocks noChangeArrowheads="1"/>
        </xdr:cNvSpPr>
      </xdr:nvSpPr>
      <xdr:spPr bwMode="auto">
        <a:xfrm>
          <a:off x="7530533" y="4510919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34737</xdr:colOff>
      <xdr:row>26</xdr:row>
      <xdr:rowOff>147108</xdr:rowOff>
    </xdr:from>
    <xdr:ext cx="104775" cy="257175"/>
    <xdr:sp macro="" textlink="">
      <xdr:nvSpPr>
        <xdr:cNvPr id="10320" name="Text Box 16">
          <a:extLst>
            <a:ext uri="{FF2B5EF4-FFF2-40B4-BE49-F238E27FC236}">
              <a16:creationId xmlns:a16="http://schemas.microsoft.com/office/drawing/2014/main" id="{00000000-0008-0000-0100-000050280000}"/>
            </a:ext>
          </a:extLst>
        </xdr:cNvPr>
        <xdr:cNvSpPr txBox="1">
          <a:spLocks noChangeArrowheads="1"/>
        </xdr:cNvSpPr>
      </xdr:nvSpPr>
      <xdr:spPr bwMode="auto">
        <a:xfrm>
          <a:off x="6987987" y="4528608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26</xdr:row>
      <xdr:rowOff>66675</xdr:rowOff>
    </xdr:from>
    <xdr:ext cx="104775" cy="257175"/>
    <xdr:sp macro="" textlink="">
      <xdr:nvSpPr>
        <xdr:cNvPr id="10321" name="Text Box 16">
          <a:extLst>
            <a:ext uri="{FF2B5EF4-FFF2-40B4-BE49-F238E27FC236}">
              <a16:creationId xmlns:a16="http://schemas.microsoft.com/office/drawing/2014/main" id="{00000000-0008-0000-0100-000051280000}"/>
            </a:ext>
          </a:extLst>
        </xdr:cNvPr>
        <xdr:cNvSpPr txBox="1">
          <a:spLocks noChangeArrowheads="1"/>
        </xdr:cNvSpPr>
      </xdr:nvSpPr>
      <xdr:spPr bwMode="auto">
        <a:xfrm>
          <a:off x="7486650" y="4448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27</xdr:row>
      <xdr:rowOff>66675</xdr:rowOff>
    </xdr:from>
    <xdr:ext cx="104775" cy="257175"/>
    <xdr:sp macro="" textlink="">
      <xdr:nvSpPr>
        <xdr:cNvPr id="10322" name="Text Box 16">
          <a:extLst>
            <a:ext uri="{FF2B5EF4-FFF2-40B4-BE49-F238E27FC236}">
              <a16:creationId xmlns:a16="http://schemas.microsoft.com/office/drawing/2014/main" id="{00000000-0008-0000-0100-000052280000}"/>
            </a:ext>
          </a:extLst>
        </xdr:cNvPr>
        <xdr:cNvSpPr txBox="1">
          <a:spLocks noChangeArrowheads="1"/>
        </xdr:cNvSpPr>
      </xdr:nvSpPr>
      <xdr:spPr bwMode="auto">
        <a:xfrm>
          <a:off x="7486650" y="463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130176</xdr:colOff>
      <xdr:row>27</xdr:row>
      <xdr:rowOff>120015</xdr:rowOff>
    </xdr:from>
    <xdr:ext cx="104775" cy="257175"/>
    <xdr:sp macro="" textlink="">
      <xdr:nvSpPr>
        <xdr:cNvPr id="10323" name="Text Box 16">
          <a:extLst>
            <a:ext uri="{FF2B5EF4-FFF2-40B4-BE49-F238E27FC236}">
              <a16:creationId xmlns:a16="http://schemas.microsoft.com/office/drawing/2014/main" id="{00000000-0008-0000-0100-000053280000}"/>
            </a:ext>
          </a:extLst>
        </xdr:cNvPr>
        <xdr:cNvSpPr txBox="1">
          <a:spLocks noChangeArrowheads="1"/>
        </xdr:cNvSpPr>
      </xdr:nvSpPr>
      <xdr:spPr bwMode="auto">
        <a:xfrm>
          <a:off x="7083426" y="469201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533400</xdr:colOff>
      <xdr:row>27</xdr:row>
      <xdr:rowOff>66675</xdr:rowOff>
    </xdr:from>
    <xdr:ext cx="104775" cy="257175"/>
    <xdr:sp macro="" textlink="">
      <xdr:nvSpPr>
        <xdr:cNvPr id="10324" name="Text Box 16">
          <a:extLst>
            <a:ext uri="{FF2B5EF4-FFF2-40B4-BE49-F238E27FC236}">
              <a16:creationId xmlns:a16="http://schemas.microsoft.com/office/drawing/2014/main" id="{00000000-0008-0000-0100-000054280000}"/>
            </a:ext>
          </a:extLst>
        </xdr:cNvPr>
        <xdr:cNvSpPr txBox="1">
          <a:spLocks noChangeArrowheads="1"/>
        </xdr:cNvSpPr>
      </xdr:nvSpPr>
      <xdr:spPr bwMode="auto">
        <a:xfrm>
          <a:off x="7486650" y="46386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6"/>
  <sheetViews>
    <sheetView zoomScale="80" zoomScaleNormal="80" workbookViewId="0">
      <selection activeCell="V33" sqref="V33"/>
    </sheetView>
  </sheetViews>
  <sheetFormatPr defaultRowHeight="15" x14ac:dyDescent="0.25"/>
  <cols>
    <col min="1" max="1" width="3.85546875" customWidth="1"/>
    <col min="2" max="2" width="4" bestFit="1" customWidth="1"/>
    <col min="3" max="3" width="2.85546875" customWidth="1"/>
    <col min="4" max="4" width="8" bestFit="1" customWidth="1"/>
    <col min="5" max="5" width="8" style="24" customWidth="1"/>
    <col min="6" max="6" width="7" customWidth="1"/>
    <col min="7" max="7" width="7" style="24" customWidth="1"/>
    <col min="8" max="8" width="7" customWidth="1"/>
    <col min="9" max="9" width="7" style="24" customWidth="1"/>
    <col min="10" max="10" width="8" bestFit="1" customWidth="1"/>
    <col min="11" max="11" width="7" style="24" customWidth="1"/>
    <col min="12" max="12" width="6" style="39" customWidth="1"/>
    <col min="13" max="13" width="4" style="24" customWidth="1"/>
    <col min="14" max="14" width="7" customWidth="1"/>
    <col min="15" max="15" width="7" style="24" customWidth="1"/>
    <col min="17" max="17" width="8" style="24" customWidth="1"/>
    <col min="18" max="21" width="7" customWidth="1"/>
  </cols>
  <sheetData>
    <row r="1" spans="2:35" x14ac:dyDescent="0.25">
      <c r="B1" s="145" t="s">
        <v>53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2:35" x14ac:dyDescent="0.25">
      <c r="E2" s="24" t="s">
        <v>54</v>
      </c>
      <c r="K2" s="64" t="s">
        <v>51</v>
      </c>
      <c r="U2" s="64" t="s">
        <v>48</v>
      </c>
      <c r="X2" s="64"/>
    </row>
    <row r="3" spans="2:35" x14ac:dyDescent="0.25">
      <c r="D3" s="3" t="s">
        <v>7</v>
      </c>
      <c r="E3" s="18" t="s">
        <v>46</v>
      </c>
      <c r="F3" s="3" t="s">
        <v>2</v>
      </c>
      <c r="G3" s="18" t="s">
        <v>46</v>
      </c>
      <c r="H3" s="3" t="s">
        <v>0</v>
      </c>
      <c r="I3" s="18" t="s">
        <v>46</v>
      </c>
      <c r="J3" s="3" t="s">
        <v>50</v>
      </c>
      <c r="K3" s="18" t="s">
        <v>46</v>
      </c>
      <c r="L3" s="38" t="s">
        <v>31</v>
      </c>
      <c r="M3" s="18"/>
      <c r="N3" s="4" t="s">
        <v>1</v>
      </c>
      <c r="O3" s="18" t="s">
        <v>47</v>
      </c>
      <c r="P3" s="4" t="s">
        <v>21</v>
      </c>
      <c r="Q3" s="18" t="s">
        <v>47</v>
      </c>
      <c r="R3" s="4" t="s">
        <v>4</v>
      </c>
      <c r="S3" s="18" t="s">
        <v>47</v>
      </c>
      <c r="T3" s="4" t="s">
        <v>49</v>
      </c>
      <c r="U3" s="18" t="s">
        <v>47</v>
      </c>
      <c r="V3" s="18"/>
      <c r="X3" s="64"/>
      <c r="Y3" s="2"/>
    </row>
    <row r="4" spans="2:35" x14ac:dyDescent="0.25">
      <c r="B4" s="2">
        <v>1</v>
      </c>
      <c r="D4" s="1">
        <v>100</v>
      </c>
      <c r="E4" s="1">
        <v>100</v>
      </c>
      <c r="F4" s="1">
        <v>95</v>
      </c>
      <c r="G4" s="1">
        <v>95</v>
      </c>
      <c r="H4" s="1">
        <v>90</v>
      </c>
      <c r="I4" s="1">
        <v>95</v>
      </c>
      <c r="J4" s="1">
        <v>85</v>
      </c>
      <c r="K4" s="1">
        <v>95</v>
      </c>
      <c r="L4" s="40">
        <v>90</v>
      </c>
      <c r="M4" s="19"/>
      <c r="N4" s="1">
        <v>85</v>
      </c>
      <c r="O4" s="1">
        <v>85</v>
      </c>
      <c r="P4" s="1">
        <v>25</v>
      </c>
      <c r="Q4" s="19">
        <v>20</v>
      </c>
      <c r="R4" s="1">
        <v>20</v>
      </c>
      <c r="S4" s="19">
        <v>20</v>
      </c>
      <c r="T4" s="1">
        <v>18</v>
      </c>
      <c r="U4" s="19">
        <v>20</v>
      </c>
      <c r="V4" s="1"/>
      <c r="X4" s="2"/>
      <c r="Y4" s="2"/>
    </row>
    <row r="5" spans="2:35" x14ac:dyDescent="0.25">
      <c r="B5" s="2">
        <v>2</v>
      </c>
      <c r="D5" s="1">
        <v>95</v>
      </c>
      <c r="E5" s="1">
        <v>95</v>
      </c>
      <c r="F5" s="1">
        <v>90</v>
      </c>
      <c r="G5" s="1">
        <v>90</v>
      </c>
      <c r="H5" s="1">
        <v>85</v>
      </c>
      <c r="I5" s="1">
        <v>90</v>
      </c>
      <c r="J5" s="1">
        <v>80</v>
      </c>
      <c r="K5" s="1">
        <v>90</v>
      </c>
      <c r="L5" s="40">
        <v>85</v>
      </c>
      <c r="M5" s="19"/>
      <c r="N5" s="1">
        <v>80</v>
      </c>
      <c r="O5" s="1">
        <v>80</v>
      </c>
      <c r="P5" s="1">
        <v>21</v>
      </c>
      <c r="Q5" s="19">
        <v>18</v>
      </c>
      <c r="R5" s="1">
        <v>18</v>
      </c>
      <c r="S5" s="19">
        <v>18</v>
      </c>
      <c r="T5" s="1">
        <v>17</v>
      </c>
      <c r="U5" s="19">
        <v>18</v>
      </c>
      <c r="V5" s="1"/>
    </row>
    <row r="6" spans="2:35" x14ac:dyDescent="0.25">
      <c r="B6" s="2">
        <v>3</v>
      </c>
      <c r="D6" s="1">
        <v>90</v>
      </c>
      <c r="E6" s="1">
        <v>90</v>
      </c>
      <c r="F6" s="1">
        <v>85</v>
      </c>
      <c r="G6" s="1">
        <v>85</v>
      </c>
      <c r="H6" s="1">
        <v>80</v>
      </c>
      <c r="I6" s="1">
        <v>85</v>
      </c>
      <c r="J6" s="1">
        <v>75</v>
      </c>
      <c r="K6" s="1">
        <v>85</v>
      </c>
      <c r="L6" s="40">
        <v>80</v>
      </c>
      <c r="M6" s="19"/>
      <c r="N6" s="1">
        <v>75</v>
      </c>
      <c r="O6" s="1">
        <v>75</v>
      </c>
      <c r="P6" s="1">
        <v>18</v>
      </c>
      <c r="Q6" s="22">
        <v>16</v>
      </c>
      <c r="R6" s="27">
        <v>16</v>
      </c>
      <c r="S6" s="22">
        <v>16</v>
      </c>
      <c r="T6" s="27">
        <v>15</v>
      </c>
      <c r="U6" s="22">
        <v>16</v>
      </c>
      <c r="V6" s="1"/>
      <c r="X6" s="2"/>
      <c r="Y6" s="24"/>
      <c r="Z6" s="24"/>
    </row>
    <row r="7" spans="2:35" x14ac:dyDescent="0.25">
      <c r="B7" s="2">
        <v>4</v>
      </c>
      <c r="D7" s="1">
        <v>85</v>
      </c>
      <c r="E7" s="1">
        <v>85</v>
      </c>
      <c r="F7" s="1">
        <v>80</v>
      </c>
      <c r="G7" s="1">
        <v>80</v>
      </c>
      <c r="H7" s="1">
        <v>75</v>
      </c>
      <c r="I7" s="1">
        <v>80</v>
      </c>
      <c r="J7" s="1">
        <v>70</v>
      </c>
      <c r="K7" s="1">
        <v>80</v>
      </c>
      <c r="L7" s="40">
        <v>75</v>
      </c>
      <c r="M7" s="19"/>
      <c r="N7" s="1">
        <v>70</v>
      </c>
      <c r="O7" s="1">
        <v>70</v>
      </c>
      <c r="P7" s="1">
        <v>15</v>
      </c>
      <c r="Q7" s="19">
        <v>10</v>
      </c>
      <c r="R7" s="1">
        <v>13</v>
      </c>
      <c r="S7" s="19">
        <v>10</v>
      </c>
      <c r="T7" s="1">
        <v>12</v>
      </c>
      <c r="U7" s="19">
        <v>10</v>
      </c>
      <c r="V7" s="1"/>
      <c r="X7" s="37"/>
    </row>
    <row r="8" spans="2:35" x14ac:dyDescent="0.25">
      <c r="B8" s="2">
        <v>5</v>
      </c>
      <c r="D8" s="1">
        <v>80</v>
      </c>
      <c r="E8" s="1">
        <v>80</v>
      </c>
      <c r="F8" s="1">
        <v>75</v>
      </c>
      <c r="G8" s="1">
        <v>75</v>
      </c>
      <c r="H8" s="1">
        <v>70</v>
      </c>
      <c r="I8" s="1">
        <v>75</v>
      </c>
      <c r="J8" s="1">
        <v>65</v>
      </c>
      <c r="K8" s="1">
        <v>75</v>
      </c>
      <c r="L8" s="40">
        <v>70</v>
      </c>
      <c r="M8" s="19"/>
      <c r="N8" s="1">
        <v>65</v>
      </c>
      <c r="O8" s="1">
        <v>65</v>
      </c>
      <c r="P8" s="1">
        <v>13</v>
      </c>
      <c r="Q8" s="19">
        <v>10</v>
      </c>
      <c r="R8" s="23">
        <v>12</v>
      </c>
      <c r="S8" s="19">
        <v>10</v>
      </c>
      <c r="T8" s="1">
        <v>11</v>
      </c>
      <c r="U8" s="19">
        <v>10</v>
      </c>
      <c r="V8" s="1"/>
      <c r="X8" s="64"/>
    </row>
    <row r="9" spans="2:35" x14ac:dyDescent="0.25">
      <c r="B9" s="2">
        <v>6</v>
      </c>
      <c r="D9" s="1">
        <v>75</v>
      </c>
      <c r="E9" s="1">
        <v>75</v>
      </c>
      <c r="F9" s="1">
        <v>70</v>
      </c>
      <c r="G9" s="1">
        <v>70</v>
      </c>
      <c r="H9" s="1">
        <v>65</v>
      </c>
      <c r="I9" s="1">
        <v>70</v>
      </c>
      <c r="J9" s="1">
        <v>60</v>
      </c>
      <c r="K9" s="1">
        <v>70</v>
      </c>
      <c r="L9" s="40">
        <v>65</v>
      </c>
      <c r="M9" s="19"/>
      <c r="N9" s="1">
        <v>60</v>
      </c>
      <c r="O9" s="1">
        <v>60</v>
      </c>
      <c r="P9" s="1">
        <v>12</v>
      </c>
      <c r="Q9" s="19">
        <v>10</v>
      </c>
      <c r="R9" s="23">
        <v>11</v>
      </c>
      <c r="S9" s="19">
        <v>10</v>
      </c>
      <c r="T9" s="1">
        <v>10</v>
      </c>
      <c r="U9" s="19">
        <v>10</v>
      </c>
      <c r="V9" s="1"/>
    </row>
    <row r="10" spans="2:35" ht="14.45" customHeight="1" x14ac:dyDescent="0.25">
      <c r="B10" s="2">
        <v>7</v>
      </c>
      <c r="D10" s="1">
        <v>70</v>
      </c>
      <c r="E10" s="1">
        <v>70</v>
      </c>
      <c r="F10" s="1">
        <v>65</v>
      </c>
      <c r="G10" s="1">
        <v>65</v>
      </c>
      <c r="H10" s="1">
        <v>60</v>
      </c>
      <c r="I10" s="1">
        <v>65</v>
      </c>
      <c r="J10" s="1">
        <v>55</v>
      </c>
      <c r="K10" s="1">
        <v>65</v>
      </c>
      <c r="L10" s="40">
        <v>60</v>
      </c>
      <c r="M10" s="19"/>
      <c r="N10" s="1">
        <v>55</v>
      </c>
      <c r="O10" s="1">
        <v>55</v>
      </c>
      <c r="P10" s="1">
        <v>11</v>
      </c>
      <c r="Q10" s="19"/>
      <c r="R10" s="23">
        <v>10</v>
      </c>
      <c r="S10" s="19">
        <v>7</v>
      </c>
      <c r="T10" s="1">
        <v>9</v>
      </c>
      <c r="U10" s="19">
        <v>7</v>
      </c>
      <c r="V10" s="1"/>
      <c r="X10" s="2"/>
      <c r="Y10" s="45"/>
    </row>
    <row r="11" spans="2:35" ht="15.6" customHeight="1" x14ac:dyDescent="0.25">
      <c r="B11" s="30">
        <v>8</v>
      </c>
      <c r="C11" s="31"/>
      <c r="D11" s="32">
        <v>65</v>
      </c>
      <c r="E11" s="32">
        <v>65</v>
      </c>
      <c r="F11" s="32">
        <v>60</v>
      </c>
      <c r="G11" s="32">
        <v>60</v>
      </c>
      <c r="H11" s="32">
        <v>55</v>
      </c>
      <c r="I11" s="32">
        <v>60</v>
      </c>
      <c r="J11" s="32">
        <v>50</v>
      </c>
      <c r="K11" s="32">
        <v>60</v>
      </c>
      <c r="L11" s="41">
        <v>55</v>
      </c>
      <c r="M11" s="33"/>
      <c r="N11" s="32">
        <v>50</v>
      </c>
      <c r="O11" s="32">
        <v>50</v>
      </c>
      <c r="P11" s="32">
        <v>10</v>
      </c>
      <c r="Q11" s="19"/>
      <c r="R11" s="23">
        <v>9</v>
      </c>
      <c r="S11" s="19">
        <v>7</v>
      </c>
      <c r="T11" s="1">
        <v>8</v>
      </c>
      <c r="U11" s="19">
        <v>7</v>
      </c>
      <c r="V11" s="1"/>
      <c r="X11" s="2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</row>
    <row r="12" spans="2:35" x14ac:dyDescent="0.25">
      <c r="B12" s="2">
        <v>9</v>
      </c>
      <c r="D12" s="1">
        <v>45</v>
      </c>
      <c r="E12" s="18">
        <v>60</v>
      </c>
      <c r="F12" s="1">
        <v>40</v>
      </c>
      <c r="G12" s="18">
        <v>55</v>
      </c>
      <c r="H12" s="1">
        <v>45</v>
      </c>
      <c r="I12" s="18">
        <v>55</v>
      </c>
      <c r="J12" s="1">
        <v>30</v>
      </c>
      <c r="K12" s="18">
        <v>55</v>
      </c>
      <c r="L12" s="40">
        <v>45</v>
      </c>
      <c r="M12" s="19"/>
      <c r="N12" s="1">
        <v>30</v>
      </c>
      <c r="O12" s="19">
        <v>45</v>
      </c>
      <c r="P12" s="1">
        <v>9</v>
      </c>
      <c r="Q12" s="19"/>
      <c r="R12" s="23">
        <v>8</v>
      </c>
      <c r="S12" s="19">
        <v>7</v>
      </c>
      <c r="T12" s="1">
        <v>7</v>
      </c>
      <c r="U12" s="19">
        <v>7</v>
      </c>
      <c r="V12" s="1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</row>
    <row r="13" spans="2:35" x14ac:dyDescent="0.25">
      <c r="B13" s="26">
        <v>10</v>
      </c>
      <c r="C13" s="20"/>
      <c r="D13" s="21">
        <v>44</v>
      </c>
      <c r="E13" s="82">
        <v>55</v>
      </c>
      <c r="F13" s="21">
        <v>39</v>
      </c>
      <c r="G13" s="82">
        <v>50</v>
      </c>
      <c r="H13" s="21">
        <v>44</v>
      </c>
      <c r="I13" s="82">
        <v>50</v>
      </c>
      <c r="J13" s="21">
        <v>29</v>
      </c>
      <c r="K13" s="82">
        <v>50</v>
      </c>
      <c r="L13" s="42">
        <v>44</v>
      </c>
      <c r="M13" s="22"/>
      <c r="N13" s="21">
        <v>29</v>
      </c>
      <c r="O13" s="22">
        <v>40</v>
      </c>
      <c r="P13" s="1"/>
      <c r="Q13" s="19"/>
      <c r="R13" s="23">
        <v>7</v>
      </c>
      <c r="S13" s="19">
        <v>5</v>
      </c>
      <c r="T13" s="1">
        <v>6</v>
      </c>
      <c r="U13" s="19">
        <v>5</v>
      </c>
      <c r="V13" s="1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</row>
    <row r="14" spans="2:35" x14ac:dyDescent="0.25">
      <c r="B14" s="2">
        <v>11</v>
      </c>
      <c r="D14" s="1">
        <v>43</v>
      </c>
      <c r="E14" s="18">
        <v>40</v>
      </c>
      <c r="F14" s="1">
        <v>38</v>
      </c>
      <c r="G14" s="18">
        <v>35</v>
      </c>
      <c r="H14" s="1">
        <v>43</v>
      </c>
      <c r="I14" s="18">
        <v>35</v>
      </c>
      <c r="J14" s="1">
        <v>28</v>
      </c>
      <c r="K14" s="18">
        <v>35</v>
      </c>
      <c r="L14" s="40">
        <v>43</v>
      </c>
      <c r="M14" s="19"/>
      <c r="N14" s="1">
        <v>28</v>
      </c>
      <c r="O14" s="18">
        <v>25</v>
      </c>
      <c r="P14" s="1"/>
      <c r="Q14" s="19"/>
      <c r="R14" s="23">
        <v>6</v>
      </c>
      <c r="S14" s="19">
        <v>5</v>
      </c>
      <c r="T14" s="1">
        <v>5</v>
      </c>
      <c r="U14" s="19">
        <v>5</v>
      </c>
      <c r="V14" s="1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</row>
    <row r="15" spans="2:35" x14ac:dyDescent="0.25">
      <c r="B15" s="2">
        <v>12</v>
      </c>
      <c r="D15" s="1">
        <v>42</v>
      </c>
      <c r="E15" s="18">
        <v>40</v>
      </c>
      <c r="F15" s="1">
        <v>37</v>
      </c>
      <c r="G15" s="18">
        <v>35</v>
      </c>
      <c r="H15" s="1">
        <v>42</v>
      </c>
      <c r="I15" s="18">
        <v>35</v>
      </c>
      <c r="J15" s="1">
        <v>27</v>
      </c>
      <c r="K15" s="18">
        <v>35</v>
      </c>
      <c r="L15" s="40">
        <v>42</v>
      </c>
      <c r="M15" s="19"/>
      <c r="N15" s="1">
        <v>27</v>
      </c>
      <c r="O15" s="18">
        <v>25</v>
      </c>
      <c r="P15" s="1"/>
      <c r="Q15" s="19"/>
      <c r="R15" s="1"/>
      <c r="S15" s="19">
        <v>5</v>
      </c>
      <c r="T15" s="1"/>
      <c r="U15" s="19">
        <v>5</v>
      </c>
      <c r="V15" s="1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</row>
    <row r="16" spans="2:35" x14ac:dyDescent="0.25">
      <c r="B16" s="2">
        <v>13</v>
      </c>
      <c r="D16" s="1">
        <v>41</v>
      </c>
      <c r="E16" s="18">
        <v>40</v>
      </c>
      <c r="F16" s="1">
        <v>36</v>
      </c>
      <c r="G16" s="18">
        <v>35</v>
      </c>
      <c r="H16" s="1">
        <v>41</v>
      </c>
      <c r="I16" s="18">
        <v>35</v>
      </c>
      <c r="J16" s="1">
        <v>26</v>
      </c>
      <c r="K16" s="18">
        <v>35</v>
      </c>
      <c r="L16" s="40">
        <v>41</v>
      </c>
      <c r="M16" s="19"/>
      <c r="N16" s="1">
        <v>26</v>
      </c>
      <c r="O16" s="18">
        <v>25</v>
      </c>
      <c r="P16" s="1"/>
      <c r="Q16" s="19"/>
      <c r="R16" s="1"/>
      <c r="S16" s="19">
        <v>5</v>
      </c>
      <c r="T16" s="1"/>
      <c r="U16" s="19">
        <v>5</v>
      </c>
      <c r="V16" s="1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</row>
    <row r="17" spans="2:39" x14ac:dyDescent="0.25">
      <c r="B17" s="2">
        <v>14</v>
      </c>
      <c r="D17" s="1">
        <v>40</v>
      </c>
      <c r="E17" s="18">
        <v>39</v>
      </c>
      <c r="F17" s="1">
        <v>35</v>
      </c>
      <c r="G17" s="18">
        <v>34</v>
      </c>
      <c r="H17" s="1">
        <v>40</v>
      </c>
      <c r="I17" s="18">
        <v>34</v>
      </c>
      <c r="J17" s="1">
        <v>25</v>
      </c>
      <c r="K17" s="18">
        <v>34</v>
      </c>
      <c r="L17" s="40">
        <v>40</v>
      </c>
      <c r="M17" s="19"/>
      <c r="N17" s="1">
        <v>25</v>
      </c>
      <c r="O17" s="18">
        <v>25</v>
      </c>
      <c r="P17" s="1"/>
      <c r="Q17" s="19"/>
      <c r="R17" s="1"/>
      <c r="S17" s="19">
        <v>5</v>
      </c>
      <c r="T17" s="1"/>
      <c r="U17" s="19">
        <v>5</v>
      </c>
      <c r="V17" s="1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</row>
    <row r="18" spans="2:39" x14ac:dyDescent="0.25">
      <c r="B18" s="2">
        <v>15</v>
      </c>
      <c r="D18" s="1">
        <v>39</v>
      </c>
      <c r="E18" s="18">
        <v>39</v>
      </c>
      <c r="F18" s="1">
        <v>34</v>
      </c>
      <c r="G18" s="18">
        <v>34</v>
      </c>
      <c r="H18" s="1">
        <v>39</v>
      </c>
      <c r="I18" s="18">
        <v>34</v>
      </c>
      <c r="J18" s="1">
        <v>24</v>
      </c>
      <c r="K18" s="18">
        <v>34</v>
      </c>
      <c r="L18" s="40">
        <v>39</v>
      </c>
      <c r="M18" s="19"/>
      <c r="N18" s="1">
        <v>24</v>
      </c>
      <c r="O18" s="18">
        <v>25</v>
      </c>
      <c r="P18" s="1"/>
      <c r="Q18" s="19"/>
      <c r="R18" s="1"/>
      <c r="S18" s="19">
        <v>5</v>
      </c>
      <c r="T18" s="1"/>
      <c r="U18" s="19">
        <v>5</v>
      </c>
      <c r="V18" s="1"/>
      <c r="Y18" s="24"/>
    </row>
    <row r="19" spans="2:39" x14ac:dyDescent="0.25">
      <c r="B19" s="2">
        <v>16</v>
      </c>
      <c r="D19" s="1">
        <v>38</v>
      </c>
      <c r="E19" s="18">
        <v>39</v>
      </c>
      <c r="F19" s="1">
        <v>33</v>
      </c>
      <c r="G19" s="18">
        <v>33</v>
      </c>
      <c r="H19" s="1">
        <v>38</v>
      </c>
      <c r="I19" s="18">
        <v>33</v>
      </c>
      <c r="J19" s="1">
        <v>23</v>
      </c>
      <c r="K19" s="18">
        <v>33</v>
      </c>
      <c r="L19" s="40">
        <v>38</v>
      </c>
      <c r="M19" s="19"/>
      <c r="N19" s="1">
        <v>23</v>
      </c>
      <c r="O19" s="18">
        <v>24</v>
      </c>
      <c r="P19" s="1"/>
      <c r="Q19" s="19"/>
      <c r="R19" s="1"/>
      <c r="S19" s="19">
        <v>5</v>
      </c>
      <c r="T19" s="1"/>
      <c r="U19" s="19">
        <v>5</v>
      </c>
      <c r="V19" s="1"/>
      <c r="X19" s="24"/>
    </row>
    <row r="20" spans="2:39" x14ac:dyDescent="0.25">
      <c r="B20" s="2">
        <v>17</v>
      </c>
      <c r="D20" s="1">
        <v>37</v>
      </c>
      <c r="E20" s="18">
        <v>38</v>
      </c>
      <c r="F20" s="1">
        <v>32</v>
      </c>
      <c r="G20" s="18">
        <v>33</v>
      </c>
      <c r="H20" s="1">
        <v>37</v>
      </c>
      <c r="I20" s="18">
        <v>33</v>
      </c>
      <c r="J20" s="1">
        <v>22</v>
      </c>
      <c r="K20" s="18">
        <v>33</v>
      </c>
      <c r="L20" s="40">
        <v>37</v>
      </c>
      <c r="M20" s="19"/>
      <c r="N20" s="1">
        <v>22</v>
      </c>
      <c r="O20" s="18">
        <v>24</v>
      </c>
      <c r="P20" s="1"/>
      <c r="Q20" s="19"/>
      <c r="R20" s="1"/>
      <c r="S20" s="19">
        <v>5</v>
      </c>
      <c r="T20" s="1"/>
      <c r="U20" s="19">
        <v>5</v>
      </c>
      <c r="V20" s="1"/>
      <c r="X20" s="64"/>
    </row>
    <row r="21" spans="2:39" x14ac:dyDescent="0.25">
      <c r="B21" s="2">
        <v>18</v>
      </c>
      <c r="D21" s="1">
        <v>36</v>
      </c>
      <c r="E21" s="18">
        <v>38</v>
      </c>
      <c r="F21" s="1">
        <v>31</v>
      </c>
      <c r="G21" s="18">
        <v>32</v>
      </c>
      <c r="H21" s="1">
        <v>36</v>
      </c>
      <c r="I21" s="18">
        <v>32</v>
      </c>
      <c r="J21" s="1">
        <v>21</v>
      </c>
      <c r="K21" s="18">
        <v>32</v>
      </c>
      <c r="L21" s="40">
        <v>36</v>
      </c>
      <c r="M21" s="19"/>
      <c r="N21" s="1">
        <v>21</v>
      </c>
      <c r="O21" s="18">
        <v>24</v>
      </c>
      <c r="P21" s="1"/>
      <c r="Q21" s="19"/>
      <c r="R21" s="1"/>
      <c r="S21" s="19">
        <v>5</v>
      </c>
      <c r="T21" s="1"/>
      <c r="U21" s="19">
        <v>5</v>
      </c>
      <c r="V21" s="1"/>
      <c r="Y21" s="45"/>
    </row>
    <row r="22" spans="2:39" x14ac:dyDescent="0.25">
      <c r="B22" s="2">
        <v>19</v>
      </c>
      <c r="D22" s="1">
        <v>35</v>
      </c>
      <c r="E22" s="18">
        <v>38</v>
      </c>
      <c r="F22" s="1">
        <v>30</v>
      </c>
      <c r="G22" s="18">
        <v>32</v>
      </c>
      <c r="H22" s="1">
        <v>35</v>
      </c>
      <c r="I22" s="18">
        <v>32</v>
      </c>
      <c r="J22" s="1">
        <v>20</v>
      </c>
      <c r="K22" s="18">
        <v>32</v>
      </c>
      <c r="L22" s="40">
        <v>35</v>
      </c>
      <c r="M22" s="19"/>
      <c r="N22" s="1">
        <v>20</v>
      </c>
      <c r="O22" s="18">
        <v>23</v>
      </c>
      <c r="P22" s="1"/>
      <c r="Q22" s="19"/>
      <c r="R22" s="1"/>
      <c r="S22" s="19">
        <v>5</v>
      </c>
      <c r="T22" s="1"/>
      <c r="U22" s="19">
        <v>5</v>
      </c>
      <c r="V22" s="1"/>
      <c r="Y22" s="45"/>
    </row>
    <row r="23" spans="2:39" ht="14.45" customHeight="1" x14ac:dyDescent="0.25">
      <c r="B23" s="26">
        <v>20</v>
      </c>
      <c r="C23" s="20"/>
      <c r="D23" s="21">
        <v>34</v>
      </c>
      <c r="E23" s="82">
        <v>37</v>
      </c>
      <c r="F23" s="21">
        <v>29</v>
      </c>
      <c r="G23" s="83">
        <v>31</v>
      </c>
      <c r="H23" s="21">
        <v>34</v>
      </c>
      <c r="I23" s="83">
        <v>31</v>
      </c>
      <c r="J23" s="21">
        <v>19</v>
      </c>
      <c r="K23" s="83">
        <v>31</v>
      </c>
      <c r="L23" s="42">
        <v>34</v>
      </c>
      <c r="M23" s="22"/>
      <c r="N23" s="21">
        <v>19</v>
      </c>
      <c r="O23" s="82">
        <v>23</v>
      </c>
      <c r="P23" s="1"/>
      <c r="Q23" s="19"/>
      <c r="R23" s="1"/>
      <c r="S23" s="19">
        <v>5</v>
      </c>
      <c r="T23" s="1"/>
      <c r="U23" s="19">
        <v>5</v>
      </c>
      <c r="V23" s="1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</row>
    <row r="24" spans="2:39" x14ac:dyDescent="0.25">
      <c r="B24" s="2">
        <v>21</v>
      </c>
      <c r="D24" s="1">
        <v>33</v>
      </c>
      <c r="E24" s="18">
        <v>34</v>
      </c>
      <c r="F24" s="1">
        <v>28</v>
      </c>
      <c r="G24" s="18">
        <v>28</v>
      </c>
      <c r="H24" s="1">
        <v>33</v>
      </c>
      <c r="I24" s="18">
        <v>28</v>
      </c>
      <c r="J24" s="1">
        <v>18</v>
      </c>
      <c r="K24" s="18">
        <v>28</v>
      </c>
      <c r="L24" s="40">
        <v>33</v>
      </c>
      <c r="M24" s="19"/>
      <c r="N24" s="1">
        <v>18</v>
      </c>
      <c r="O24" s="84">
        <v>20</v>
      </c>
      <c r="P24" s="1"/>
      <c r="Q24" s="19"/>
      <c r="R24" s="1"/>
      <c r="S24" s="19"/>
      <c r="T24" s="1"/>
      <c r="U24" s="1"/>
      <c r="V24" s="1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</row>
    <row r="25" spans="2:39" x14ac:dyDescent="0.25">
      <c r="B25" s="2">
        <v>22</v>
      </c>
      <c r="D25" s="1">
        <v>32</v>
      </c>
      <c r="E25" s="18">
        <v>34</v>
      </c>
      <c r="F25" s="1">
        <v>27</v>
      </c>
      <c r="G25" s="18">
        <v>28</v>
      </c>
      <c r="H25" s="1">
        <v>32</v>
      </c>
      <c r="I25" s="18">
        <v>28</v>
      </c>
      <c r="J25" s="1">
        <v>17</v>
      </c>
      <c r="K25" s="18">
        <v>28</v>
      </c>
      <c r="L25" s="40">
        <v>32</v>
      </c>
      <c r="M25" s="19"/>
      <c r="N25" s="1">
        <v>17</v>
      </c>
      <c r="O25" s="18">
        <v>20</v>
      </c>
      <c r="P25" s="1"/>
      <c r="Q25" s="19"/>
      <c r="R25" s="1"/>
      <c r="S25" s="19"/>
      <c r="T25" s="1"/>
      <c r="U25" s="1"/>
      <c r="V25" s="1"/>
      <c r="X25" s="81"/>
      <c r="Y25" s="81"/>
      <c r="Z25" s="81"/>
    </row>
    <row r="26" spans="2:39" x14ac:dyDescent="0.25">
      <c r="B26" s="2">
        <v>23</v>
      </c>
      <c r="D26" s="1">
        <v>31</v>
      </c>
      <c r="E26" s="18">
        <v>34</v>
      </c>
      <c r="F26" s="1">
        <v>26</v>
      </c>
      <c r="G26" s="18">
        <v>28</v>
      </c>
      <c r="H26" s="1">
        <v>31</v>
      </c>
      <c r="I26" s="18">
        <v>28</v>
      </c>
      <c r="J26" s="1">
        <v>16</v>
      </c>
      <c r="K26" s="18">
        <v>28</v>
      </c>
      <c r="L26" s="40">
        <v>31</v>
      </c>
      <c r="M26" s="19"/>
      <c r="N26" s="1">
        <v>16</v>
      </c>
      <c r="O26" s="18">
        <v>20</v>
      </c>
      <c r="P26" s="1"/>
      <c r="Q26" s="19"/>
      <c r="R26" s="1"/>
      <c r="S26" s="19"/>
      <c r="T26" s="1"/>
      <c r="U26" s="1"/>
      <c r="V26" s="1"/>
      <c r="X26" s="81"/>
      <c r="Y26" s="81"/>
      <c r="Z26" s="81"/>
    </row>
    <row r="27" spans="2:39" ht="14.45" customHeight="1" x14ac:dyDescent="0.25">
      <c r="B27" s="2">
        <v>24</v>
      </c>
      <c r="D27" s="1">
        <v>30</v>
      </c>
      <c r="E27" s="18">
        <v>33</v>
      </c>
      <c r="F27" s="1">
        <v>25</v>
      </c>
      <c r="G27" s="18">
        <v>27</v>
      </c>
      <c r="H27" s="1">
        <v>30</v>
      </c>
      <c r="I27" s="18">
        <v>27</v>
      </c>
      <c r="J27" s="1">
        <v>15</v>
      </c>
      <c r="K27" s="18">
        <v>27</v>
      </c>
      <c r="L27" s="40">
        <v>30</v>
      </c>
      <c r="M27" s="19"/>
      <c r="N27" s="1">
        <v>15</v>
      </c>
      <c r="O27" s="18">
        <v>19</v>
      </c>
      <c r="P27" s="1"/>
      <c r="Q27" s="19"/>
      <c r="R27" s="1"/>
      <c r="S27" s="19"/>
      <c r="T27" s="1"/>
      <c r="U27" s="1"/>
      <c r="V27" s="1"/>
      <c r="X27" s="85"/>
      <c r="Y27" s="80"/>
      <c r="Z27" s="80"/>
    </row>
    <row r="28" spans="2:39" x14ac:dyDescent="0.25">
      <c r="B28" s="2">
        <v>25</v>
      </c>
      <c r="D28" s="1">
        <v>29</v>
      </c>
      <c r="E28" s="18">
        <v>33</v>
      </c>
      <c r="F28" s="1">
        <v>24</v>
      </c>
      <c r="G28" s="18">
        <v>27</v>
      </c>
      <c r="H28" s="1">
        <v>29</v>
      </c>
      <c r="I28" s="18">
        <v>27</v>
      </c>
      <c r="J28" s="14">
        <v>14</v>
      </c>
      <c r="K28" s="18">
        <v>27</v>
      </c>
      <c r="L28" s="40">
        <v>29</v>
      </c>
      <c r="M28" s="19"/>
      <c r="N28" s="14">
        <v>14</v>
      </c>
      <c r="O28" s="18">
        <v>19</v>
      </c>
      <c r="P28" s="1"/>
      <c r="Q28" s="19"/>
      <c r="R28" s="1"/>
      <c r="S28" s="19"/>
      <c r="T28" s="1"/>
      <c r="U28" s="1"/>
      <c r="V28" s="1"/>
    </row>
    <row r="29" spans="2:39" x14ac:dyDescent="0.25">
      <c r="B29" s="2">
        <v>26</v>
      </c>
      <c r="D29" s="1">
        <v>28</v>
      </c>
      <c r="E29" s="18">
        <v>30</v>
      </c>
      <c r="F29" s="1">
        <v>23</v>
      </c>
      <c r="G29" s="18">
        <v>25</v>
      </c>
      <c r="H29" s="1">
        <v>28</v>
      </c>
      <c r="I29" s="18">
        <v>25</v>
      </c>
      <c r="J29" s="14">
        <v>14</v>
      </c>
      <c r="K29" s="18">
        <v>25</v>
      </c>
      <c r="L29" s="40">
        <v>28</v>
      </c>
      <c r="M29" s="19"/>
      <c r="N29" s="14">
        <v>14</v>
      </c>
      <c r="O29" s="18">
        <v>17</v>
      </c>
      <c r="P29" s="1"/>
      <c r="Q29" s="19"/>
      <c r="R29" s="1"/>
      <c r="S29" s="19"/>
      <c r="T29" s="1"/>
      <c r="U29" s="1"/>
      <c r="V29" s="1"/>
      <c r="X29" s="64"/>
    </row>
    <row r="30" spans="2:39" x14ac:dyDescent="0.25">
      <c r="B30" s="2">
        <v>27</v>
      </c>
      <c r="D30" s="1">
        <v>27</v>
      </c>
      <c r="E30" s="18">
        <v>29</v>
      </c>
      <c r="F30" s="1">
        <v>22</v>
      </c>
      <c r="G30" s="18">
        <v>25</v>
      </c>
      <c r="H30" s="1">
        <v>27</v>
      </c>
      <c r="I30" s="18">
        <v>25</v>
      </c>
      <c r="J30" s="14">
        <v>14</v>
      </c>
      <c r="K30" s="18">
        <v>25</v>
      </c>
      <c r="L30" s="40">
        <v>27</v>
      </c>
      <c r="M30" s="19"/>
      <c r="N30" s="14">
        <v>14</v>
      </c>
      <c r="O30" s="18">
        <v>17</v>
      </c>
      <c r="P30" s="1"/>
      <c r="Q30" s="19"/>
      <c r="R30" s="1"/>
      <c r="S30" s="19"/>
      <c r="T30" s="1"/>
      <c r="U30" s="1"/>
      <c r="V30" s="1"/>
    </row>
    <row r="31" spans="2:39" x14ac:dyDescent="0.25">
      <c r="B31" s="2">
        <v>28</v>
      </c>
      <c r="D31" s="1">
        <v>26</v>
      </c>
      <c r="E31" s="18">
        <v>28</v>
      </c>
      <c r="F31" s="1">
        <v>21</v>
      </c>
      <c r="G31" s="18">
        <v>24</v>
      </c>
      <c r="H31" s="1">
        <v>26</v>
      </c>
      <c r="I31" s="18">
        <v>24</v>
      </c>
      <c r="J31" s="14">
        <v>14</v>
      </c>
      <c r="K31" s="18">
        <v>24</v>
      </c>
      <c r="L31" s="40">
        <v>26</v>
      </c>
      <c r="M31" s="19"/>
      <c r="N31" s="14">
        <v>14</v>
      </c>
      <c r="O31" s="18">
        <v>16</v>
      </c>
      <c r="P31" s="1"/>
      <c r="Q31" s="19"/>
      <c r="R31" s="1"/>
      <c r="S31" s="19"/>
      <c r="T31" s="1"/>
      <c r="U31" s="1"/>
      <c r="V31" s="1"/>
      <c r="X31" s="64"/>
    </row>
    <row r="32" spans="2:39" x14ac:dyDescent="0.25">
      <c r="B32" s="2">
        <v>29</v>
      </c>
      <c r="D32" s="1">
        <v>25</v>
      </c>
      <c r="E32" s="18">
        <v>27</v>
      </c>
      <c r="F32" s="1">
        <v>20</v>
      </c>
      <c r="G32" s="18">
        <v>24</v>
      </c>
      <c r="H32" s="1">
        <v>25</v>
      </c>
      <c r="I32" s="18">
        <v>24</v>
      </c>
      <c r="J32" s="14">
        <v>14</v>
      </c>
      <c r="K32" s="18">
        <v>24</v>
      </c>
      <c r="L32" s="40">
        <v>25</v>
      </c>
      <c r="M32" s="19"/>
      <c r="N32" s="14">
        <v>14</v>
      </c>
      <c r="O32" s="18">
        <v>16</v>
      </c>
      <c r="P32" s="1"/>
      <c r="Q32" s="19"/>
      <c r="R32" s="1"/>
      <c r="S32" s="19"/>
      <c r="T32" s="1"/>
      <c r="U32" s="1"/>
      <c r="V32" s="1"/>
    </row>
    <row r="33" spans="2:25" x14ac:dyDescent="0.25">
      <c r="B33" s="26">
        <v>30</v>
      </c>
      <c r="C33" s="20"/>
      <c r="D33" s="21">
        <v>19</v>
      </c>
      <c r="E33" s="83">
        <v>26</v>
      </c>
      <c r="F33" s="21">
        <v>19</v>
      </c>
      <c r="G33" s="82">
        <v>23</v>
      </c>
      <c r="H33" s="21">
        <v>24</v>
      </c>
      <c r="I33" s="82">
        <v>23</v>
      </c>
      <c r="J33" s="28">
        <v>14</v>
      </c>
      <c r="K33" s="82">
        <v>23</v>
      </c>
      <c r="L33" s="42">
        <v>19</v>
      </c>
      <c r="M33" s="22"/>
      <c r="N33" s="28">
        <v>14</v>
      </c>
      <c r="O33" s="82">
        <v>15</v>
      </c>
      <c r="P33" s="1"/>
      <c r="Q33" s="19"/>
      <c r="R33" s="1"/>
      <c r="S33" s="19"/>
      <c r="T33" s="1"/>
      <c r="U33" s="1"/>
      <c r="V33" s="1"/>
    </row>
    <row r="34" spans="2:25" x14ac:dyDescent="0.25">
      <c r="B34" s="2">
        <v>31</v>
      </c>
      <c r="D34" s="1">
        <v>23</v>
      </c>
      <c r="E34" s="18">
        <v>24</v>
      </c>
      <c r="F34" s="1">
        <v>18</v>
      </c>
      <c r="G34" s="84">
        <v>20</v>
      </c>
      <c r="H34" s="1">
        <v>23</v>
      </c>
      <c r="I34" s="84">
        <v>20</v>
      </c>
      <c r="J34" s="14">
        <v>14</v>
      </c>
      <c r="K34" s="84">
        <v>20</v>
      </c>
      <c r="L34" s="40">
        <v>23</v>
      </c>
      <c r="M34" s="19"/>
      <c r="N34" s="14">
        <v>14</v>
      </c>
      <c r="O34" s="19"/>
      <c r="P34" s="1"/>
      <c r="Q34" s="19"/>
      <c r="R34" s="1"/>
      <c r="S34" s="19"/>
      <c r="T34" s="1"/>
      <c r="U34" s="1"/>
      <c r="V34" s="1"/>
      <c r="X34" s="64"/>
    </row>
    <row r="35" spans="2:25" x14ac:dyDescent="0.25">
      <c r="B35" s="2">
        <v>32</v>
      </c>
      <c r="D35" s="1">
        <v>22</v>
      </c>
      <c r="E35" s="18">
        <v>24</v>
      </c>
      <c r="F35" s="1">
        <v>17</v>
      </c>
      <c r="G35" s="18">
        <v>18</v>
      </c>
      <c r="H35" s="1">
        <v>22</v>
      </c>
      <c r="I35" s="18">
        <v>18</v>
      </c>
      <c r="J35" s="14">
        <v>14</v>
      </c>
      <c r="K35" s="18">
        <v>18</v>
      </c>
      <c r="L35" s="40">
        <v>22</v>
      </c>
      <c r="M35" s="19"/>
      <c r="N35" s="14">
        <v>14</v>
      </c>
      <c r="O35" s="19"/>
      <c r="P35" s="1"/>
      <c r="Q35" s="19"/>
      <c r="R35" s="1"/>
      <c r="S35" s="19"/>
      <c r="T35" s="1"/>
      <c r="U35" s="1"/>
      <c r="V35" s="1"/>
    </row>
    <row r="36" spans="2:25" x14ac:dyDescent="0.25">
      <c r="B36" s="2">
        <v>33</v>
      </c>
      <c r="D36" s="1">
        <v>21</v>
      </c>
      <c r="E36" s="18">
        <v>23</v>
      </c>
      <c r="F36" s="1">
        <v>16</v>
      </c>
      <c r="G36" s="18">
        <v>18</v>
      </c>
      <c r="H36" s="1">
        <v>21</v>
      </c>
      <c r="I36" s="18">
        <v>18</v>
      </c>
      <c r="J36" s="14">
        <v>14</v>
      </c>
      <c r="K36" s="18">
        <v>18</v>
      </c>
      <c r="L36" s="40">
        <v>21</v>
      </c>
      <c r="N36" s="14">
        <v>14</v>
      </c>
      <c r="O36" s="19"/>
      <c r="P36" s="1"/>
      <c r="Q36" s="19"/>
      <c r="R36" s="1"/>
      <c r="S36" s="1"/>
      <c r="T36" s="1"/>
      <c r="U36" s="1"/>
      <c r="V36" s="1"/>
    </row>
    <row r="37" spans="2:25" x14ac:dyDescent="0.25">
      <c r="B37" s="2">
        <v>34</v>
      </c>
      <c r="D37" s="1">
        <v>20</v>
      </c>
      <c r="E37" s="18">
        <v>23</v>
      </c>
      <c r="F37" s="1">
        <v>15</v>
      </c>
      <c r="G37" s="18">
        <v>17</v>
      </c>
      <c r="H37" s="1">
        <v>20</v>
      </c>
      <c r="I37" s="18">
        <v>17</v>
      </c>
      <c r="J37" s="14">
        <v>14</v>
      </c>
      <c r="K37" s="18">
        <v>17</v>
      </c>
      <c r="L37" s="40">
        <v>20</v>
      </c>
      <c r="N37" s="14">
        <v>14</v>
      </c>
      <c r="O37" s="19"/>
      <c r="P37" s="1"/>
      <c r="Q37" s="19"/>
      <c r="R37" s="1"/>
      <c r="S37" s="1"/>
      <c r="T37" s="1"/>
      <c r="U37" s="1"/>
      <c r="V37" s="1"/>
    </row>
    <row r="38" spans="2:25" x14ac:dyDescent="0.25">
      <c r="B38" s="2">
        <v>35</v>
      </c>
      <c r="D38" s="1">
        <v>19</v>
      </c>
      <c r="E38" s="18">
        <v>23</v>
      </c>
      <c r="F38" s="14">
        <v>14</v>
      </c>
      <c r="G38" s="18">
        <v>17</v>
      </c>
      <c r="H38" s="1">
        <v>19</v>
      </c>
      <c r="I38" s="18">
        <v>17</v>
      </c>
      <c r="J38" s="14">
        <v>14</v>
      </c>
      <c r="K38" s="18">
        <v>17</v>
      </c>
      <c r="L38" s="40">
        <v>19</v>
      </c>
      <c r="N38" s="14">
        <v>14</v>
      </c>
      <c r="O38" s="19"/>
      <c r="P38" s="1"/>
      <c r="Q38" s="19"/>
      <c r="R38" s="1"/>
      <c r="S38" s="1"/>
      <c r="T38" s="1"/>
      <c r="U38" s="1"/>
      <c r="V38" s="1"/>
    </row>
    <row r="39" spans="2:25" x14ac:dyDescent="0.25">
      <c r="B39" s="2">
        <v>36</v>
      </c>
      <c r="D39" s="1">
        <v>18</v>
      </c>
      <c r="E39" s="84">
        <v>20</v>
      </c>
      <c r="F39" s="14">
        <v>14</v>
      </c>
      <c r="G39" s="18">
        <v>16</v>
      </c>
      <c r="H39" s="1">
        <v>18</v>
      </c>
      <c r="I39" s="18">
        <v>16</v>
      </c>
      <c r="J39" s="14">
        <v>14</v>
      </c>
      <c r="K39" s="18">
        <v>16</v>
      </c>
      <c r="L39" s="40">
        <v>18</v>
      </c>
      <c r="N39" s="14">
        <v>14</v>
      </c>
      <c r="O39" s="19"/>
      <c r="P39" s="1"/>
      <c r="Q39" s="19"/>
      <c r="R39" s="1"/>
      <c r="S39" s="1"/>
      <c r="T39" s="1"/>
      <c r="U39" s="1"/>
      <c r="V39" s="1"/>
      <c r="Y39" s="45"/>
    </row>
    <row r="40" spans="2:25" x14ac:dyDescent="0.25">
      <c r="B40" s="2">
        <v>37</v>
      </c>
      <c r="D40" s="1">
        <v>17</v>
      </c>
      <c r="E40" s="18">
        <v>17</v>
      </c>
      <c r="F40" s="14">
        <v>14</v>
      </c>
      <c r="G40" s="18">
        <v>16</v>
      </c>
      <c r="H40" s="1">
        <v>17</v>
      </c>
      <c r="I40" s="18">
        <v>16</v>
      </c>
      <c r="J40" s="14">
        <v>14</v>
      </c>
      <c r="K40" s="18">
        <v>16</v>
      </c>
      <c r="L40" s="40">
        <v>17</v>
      </c>
      <c r="N40" s="14">
        <v>14</v>
      </c>
      <c r="O40" s="19"/>
      <c r="P40" s="1"/>
      <c r="Q40" s="19"/>
      <c r="R40" s="1"/>
      <c r="S40" s="1"/>
      <c r="T40" s="1"/>
      <c r="U40" s="1"/>
      <c r="V40" s="1"/>
      <c r="Y40" s="45"/>
    </row>
    <row r="41" spans="2:25" x14ac:dyDescent="0.25">
      <c r="B41" s="2">
        <v>38</v>
      </c>
      <c r="D41" s="1">
        <v>16</v>
      </c>
      <c r="E41" s="18">
        <v>17</v>
      </c>
      <c r="F41" s="14">
        <v>14</v>
      </c>
      <c r="G41" s="18">
        <v>15</v>
      </c>
      <c r="H41" s="1">
        <v>16</v>
      </c>
      <c r="I41" s="18">
        <v>15</v>
      </c>
      <c r="J41" s="14">
        <v>14</v>
      </c>
      <c r="K41" s="18">
        <v>15</v>
      </c>
      <c r="L41" s="40">
        <v>16</v>
      </c>
      <c r="N41" s="14">
        <v>14</v>
      </c>
      <c r="O41" s="19"/>
      <c r="P41" s="1"/>
      <c r="Q41" s="19"/>
      <c r="R41" s="1"/>
      <c r="S41" s="1"/>
      <c r="T41" s="1"/>
      <c r="U41" s="1"/>
      <c r="V41" s="1"/>
    </row>
    <row r="42" spans="2:25" x14ac:dyDescent="0.25">
      <c r="B42" s="2">
        <v>39</v>
      </c>
      <c r="D42" s="1">
        <v>15</v>
      </c>
      <c r="E42" s="18">
        <v>16</v>
      </c>
      <c r="F42" s="14">
        <v>14</v>
      </c>
      <c r="G42" s="18">
        <v>15</v>
      </c>
      <c r="H42" s="1">
        <v>15</v>
      </c>
      <c r="I42" s="18">
        <v>15</v>
      </c>
      <c r="J42" s="14">
        <v>14</v>
      </c>
      <c r="K42" s="18">
        <v>15</v>
      </c>
      <c r="L42" s="40">
        <v>15</v>
      </c>
      <c r="N42" s="14">
        <v>14</v>
      </c>
      <c r="O42" s="19"/>
      <c r="P42" s="1"/>
      <c r="Q42" s="19"/>
      <c r="R42" s="1"/>
      <c r="S42" s="1"/>
      <c r="T42" s="1"/>
      <c r="U42" s="1"/>
      <c r="V42" s="1"/>
    </row>
    <row r="43" spans="2:25" x14ac:dyDescent="0.25">
      <c r="B43" s="26">
        <v>40</v>
      </c>
      <c r="C43" s="20"/>
      <c r="D43" s="28">
        <v>14</v>
      </c>
      <c r="E43" s="18">
        <v>16</v>
      </c>
      <c r="F43" s="28">
        <v>14</v>
      </c>
      <c r="G43" s="82">
        <v>14</v>
      </c>
      <c r="H43" s="28">
        <v>14</v>
      </c>
      <c r="I43" s="82">
        <v>14</v>
      </c>
      <c r="J43" s="28">
        <v>14</v>
      </c>
      <c r="K43" s="82">
        <v>14</v>
      </c>
      <c r="L43" s="43">
        <v>14</v>
      </c>
      <c r="M43" s="29"/>
      <c r="N43" s="28">
        <v>14</v>
      </c>
      <c r="O43" s="22"/>
      <c r="P43" s="1"/>
      <c r="Q43" s="19"/>
      <c r="R43" s="1"/>
      <c r="S43" s="1"/>
      <c r="T43" s="1"/>
      <c r="U43" s="1"/>
      <c r="V43" s="1"/>
    </row>
    <row r="44" spans="2:25" x14ac:dyDescent="0.25">
      <c r="B44" s="2">
        <v>41</v>
      </c>
      <c r="D44" s="14">
        <v>14</v>
      </c>
      <c r="E44" s="86"/>
      <c r="F44" s="14">
        <v>14</v>
      </c>
      <c r="G44" s="19"/>
      <c r="H44" s="14">
        <v>14</v>
      </c>
      <c r="I44" s="19"/>
      <c r="J44" s="14">
        <v>14</v>
      </c>
      <c r="K44" s="19"/>
      <c r="L44" s="44">
        <v>14</v>
      </c>
      <c r="N44" s="14">
        <v>14</v>
      </c>
      <c r="O44" s="19"/>
      <c r="Q44" s="19"/>
    </row>
    <row r="45" spans="2:25" x14ac:dyDescent="0.25">
      <c r="B45" s="2">
        <v>42</v>
      </c>
      <c r="D45" s="14">
        <v>14</v>
      </c>
      <c r="E45" s="19"/>
      <c r="F45" s="14">
        <v>14</v>
      </c>
      <c r="G45" s="19"/>
      <c r="H45" s="14">
        <v>14</v>
      </c>
      <c r="I45" s="19"/>
      <c r="J45" s="14">
        <v>14</v>
      </c>
      <c r="K45" s="19"/>
      <c r="L45" s="44">
        <v>14</v>
      </c>
      <c r="N45" s="14">
        <v>14</v>
      </c>
      <c r="O45" s="19"/>
      <c r="Q45" s="19"/>
    </row>
    <row r="46" spans="2:25" x14ac:dyDescent="0.25">
      <c r="B46" s="2">
        <v>43</v>
      </c>
      <c r="D46" s="14">
        <v>14</v>
      </c>
      <c r="E46" s="19"/>
      <c r="F46" s="14">
        <v>14</v>
      </c>
      <c r="G46" s="19"/>
      <c r="H46" s="14">
        <v>14</v>
      </c>
      <c r="I46" s="19"/>
      <c r="J46" s="14">
        <v>14</v>
      </c>
      <c r="K46" s="19"/>
      <c r="L46" s="44">
        <v>14</v>
      </c>
      <c r="N46" s="14">
        <v>14</v>
      </c>
      <c r="Q46" s="19"/>
    </row>
    <row r="47" spans="2:25" x14ac:dyDescent="0.25">
      <c r="B47" s="2">
        <v>44</v>
      </c>
      <c r="D47" s="14">
        <v>14</v>
      </c>
      <c r="E47" s="19"/>
      <c r="F47" s="14">
        <v>14</v>
      </c>
      <c r="G47" s="19"/>
      <c r="H47" s="14">
        <v>14</v>
      </c>
      <c r="I47" s="19"/>
      <c r="J47" s="14">
        <v>14</v>
      </c>
      <c r="K47" s="19"/>
      <c r="L47" s="44">
        <v>14</v>
      </c>
      <c r="N47" s="14">
        <v>14</v>
      </c>
      <c r="Q47" s="19"/>
    </row>
    <row r="48" spans="2:25" x14ac:dyDescent="0.25">
      <c r="B48" s="2">
        <v>45</v>
      </c>
      <c r="D48" s="14">
        <v>14</v>
      </c>
      <c r="E48" s="19"/>
      <c r="F48" s="14">
        <v>14</v>
      </c>
      <c r="G48" s="19"/>
      <c r="H48" s="14">
        <v>14</v>
      </c>
      <c r="I48" s="19"/>
      <c r="J48" s="14">
        <v>14</v>
      </c>
      <c r="K48" s="19"/>
      <c r="L48" s="44">
        <v>14</v>
      </c>
      <c r="N48" s="14">
        <v>14</v>
      </c>
      <c r="Q48" s="19"/>
    </row>
    <row r="49" spans="2:24" x14ac:dyDescent="0.25">
      <c r="B49" s="2">
        <v>46</v>
      </c>
      <c r="D49" s="14">
        <v>14</v>
      </c>
      <c r="E49" s="19"/>
      <c r="F49" s="14">
        <v>14</v>
      </c>
      <c r="G49" s="19"/>
      <c r="H49" s="14">
        <v>14</v>
      </c>
      <c r="I49" s="19"/>
      <c r="J49" s="14">
        <v>14</v>
      </c>
      <c r="K49" s="19"/>
      <c r="L49" s="44">
        <v>14</v>
      </c>
      <c r="N49" s="14">
        <v>14</v>
      </c>
      <c r="Q49" s="19"/>
      <c r="X49" s="64"/>
    </row>
    <row r="50" spans="2:24" x14ac:dyDescent="0.25">
      <c r="B50" s="2">
        <v>47</v>
      </c>
      <c r="D50" s="14">
        <v>14</v>
      </c>
      <c r="E50" s="19"/>
      <c r="F50" s="14">
        <v>14</v>
      </c>
      <c r="G50" s="19"/>
      <c r="H50" s="14">
        <v>14</v>
      </c>
      <c r="I50" s="19"/>
      <c r="J50" s="14">
        <v>14</v>
      </c>
      <c r="K50" s="19"/>
      <c r="L50" s="44">
        <v>14</v>
      </c>
      <c r="N50" s="14">
        <v>14</v>
      </c>
      <c r="Q50" s="19"/>
      <c r="X50" s="64"/>
    </row>
    <row r="51" spans="2:24" x14ac:dyDescent="0.25">
      <c r="B51" s="2">
        <v>48</v>
      </c>
      <c r="D51" s="14">
        <v>14</v>
      </c>
      <c r="E51" s="19"/>
      <c r="F51" s="14">
        <v>14</v>
      </c>
      <c r="G51" s="19"/>
      <c r="H51" s="14">
        <v>14</v>
      </c>
      <c r="I51" s="19"/>
      <c r="J51" s="14">
        <v>14</v>
      </c>
      <c r="K51" s="19"/>
      <c r="L51" s="44">
        <v>14</v>
      </c>
      <c r="N51" s="14">
        <v>14</v>
      </c>
      <c r="Q51" s="19"/>
      <c r="X51" s="64"/>
    </row>
    <row r="52" spans="2:24" x14ac:dyDescent="0.25">
      <c r="B52" s="2">
        <v>49</v>
      </c>
      <c r="D52" s="14">
        <v>14</v>
      </c>
      <c r="E52" s="19"/>
      <c r="F52" s="14">
        <v>14</v>
      </c>
      <c r="G52" s="19"/>
      <c r="H52" s="14">
        <v>14</v>
      </c>
      <c r="I52" s="19"/>
      <c r="J52" s="14">
        <v>14</v>
      </c>
      <c r="K52" s="19"/>
      <c r="L52" s="44">
        <v>14</v>
      </c>
      <c r="N52" s="14">
        <v>14</v>
      </c>
      <c r="Q52" s="19"/>
      <c r="X52" s="64"/>
    </row>
    <row r="53" spans="2:24" x14ac:dyDescent="0.25">
      <c r="B53" s="26">
        <v>50</v>
      </c>
      <c r="C53" s="20"/>
      <c r="D53" s="28">
        <v>14</v>
      </c>
      <c r="E53" s="22"/>
      <c r="F53" s="28">
        <v>14</v>
      </c>
      <c r="G53" s="22"/>
      <c r="H53" s="28">
        <v>14</v>
      </c>
      <c r="I53" s="22"/>
      <c r="J53" s="28">
        <v>14</v>
      </c>
      <c r="K53" s="22"/>
      <c r="L53" s="43">
        <v>14</v>
      </c>
      <c r="M53" s="29"/>
      <c r="N53" s="28">
        <v>14</v>
      </c>
      <c r="O53" s="29"/>
      <c r="Q53" s="19"/>
    </row>
    <row r="54" spans="2:24" x14ac:dyDescent="0.25">
      <c r="B54" s="2">
        <v>51</v>
      </c>
      <c r="E54" s="19"/>
      <c r="H54" s="1"/>
      <c r="J54" s="1"/>
      <c r="Q54" s="19"/>
    </row>
    <row r="55" spans="2:24" x14ac:dyDescent="0.25">
      <c r="B55" s="2">
        <v>52</v>
      </c>
      <c r="E55" s="19"/>
    </row>
    <row r="56" spans="2:24" x14ac:dyDescent="0.25">
      <c r="B56" s="2">
        <v>53</v>
      </c>
      <c r="E56" s="19"/>
    </row>
    <row r="57" spans="2:24" x14ac:dyDescent="0.25">
      <c r="B57" s="2">
        <v>54</v>
      </c>
      <c r="E57" s="19"/>
    </row>
    <row r="58" spans="2:24" x14ac:dyDescent="0.25">
      <c r="B58" s="2">
        <v>55</v>
      </c>
      <c r="E58" s="19"/>
    </row>
    <row r="59" spans="2:24" x14ac:dyDescent="0.25">
      <c r="B59" s="2">
        <v>56</v>
      </c>
      <c r="E59" s="19"/>
    </row>
    <row r="60" spans="2:24" x14ac:dyDescent="0.25">
      <c r="B60" s="2">
        <v>57</v>
      </c>
      <c r="E60" s="19"/>
      <c r="X60" s="64"/>
    </row>
    <row r="61" spans="2:24" x14ac:dyDescent="0.25">
      <c r="B61" s="2">
        <v>58</v>
      </c>
      <c r="E61" s="19"/>
    </row>
    <row r="62" spans="2:24" x14ac:dyDescent="0.25">
      <c r="B62" s="2">
        <v>59</v>
      </c>
      <c r="E62" s="19"/>
      <c r="X62" s="64"/>
    </row>
    <row r="63" spans="2:24" x14ac:dyDescent="0.25">
      <c r="B63" s="25">
        <v>60</v>
      </c>
      <c r="E63" s="19"/>
    </row>
    <row r="64" spans="2:24" x14ac:dyDescent="0.25">
      <c r="X64" s="64"/>
    </row>
    <row r="66" spans="24:24" x14ac:dyDescent="0.25">
      <c r="X66" s="64"/>
    </row>
  </sheetData>
  <mergeCells count="3">
    <mergeCell ref="X23:AM24"/>
    <mergeCell ref="B1:U1"/>
    <mergeCell ref="Y11:AI16"/>
  </mergeCells>
  <pageMargins left="0.7" right="0.7" top="0.78740157499999996" bottom="0.78740157499999996" header="0.3" footer="0.3"/>
  <pageSetup paperSize="9" scale="3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0"/>
  <sheetViews>
    <sheetView zoomScaleNormal="100" workbookViewId="0">
      <pane xSplit="3" ySplit="3" topLeftCell="H27" activePane="bottomRight" state="frozen"/>
      <selection pane="topRight" activeCell="D1" sqref="D1"/>
      <selection pane="bottomLeft" activeCell="A4" sqref="A4"/>
      <selection pane="bottomRight" activeCell="M37" sqref="M37"/>
    </sheetView>
  </sheetViews>
  <sheetFormatPr defaultRowHeight="15" x14ac:dyDescent="0.25"/>
  <cols>
    <col min="2" max="2" width="36.140625" customWidth="1"/>
    <col min="3" max="3" width="25.42578125" customWidth="1"/>
    <col min="4" max="4" width="17.5703125" bestFit="1" customWidth="1"/>
    <col min="5" max="5" width="16" customWidth="1"/>
    <col min="6" max="6" width="15" customWidth="1"/>
    <col min="22" max="23" width="8.85546875" style="45"/>
  </cols>
  <sheetData>
    <row r="1" spans="2:23" x14ac:dyDescent="0.25">
      <c r="M1" s="147" t="s">
        <v>98</v>
      </c>
      <c r="N1" s="147"/>
    </row>
    <row r="2" spans="2:23" x14ac:dyDescent="0.25">
      <c r="L2" t="s">
        <v>23</v>
      </c>
      <c r="M2" s="24"/>
      <c r="N2" s="24" t="s">
        <v>23</v>
      </c>
    </row>
    <row r="3" spans="2:23" x14ac:dyDescent="0.25">
      <c r="C3" t="s">
        <v>10</v>
      </c>
      <c r="D3" s="2" t="s">
        <v>8</v>
      </c>
      <c r="E3" s="2" t="s">
        <v>9</v>
      </c>
      <c r="F3" s="2" t="s">
        <v>26</v>
      </c>
      <c r="G3" s="3" t="s">
        <v>7</v>
      </c>
      <c r="H3" s="3" t="s">
        <v>2</v>
      </c>
      <c r="I3" s="4" t="s">
        <v>11</v>
      </c>
      <c r="J3" s="3" t="s">
        <v>1</v>
      </c>
      <c r="K3" s="3" t="s">
        <v>0</v>
      </c>
      <c r="L3" s="4" t="s">
        <v>3</v>
      </c>
      <c r="M3" s="18" t="s">
        <v>4</v>
      </c>
      <c r="N3" s="18" t="s">
        <v>22</v>
      </c>
      <c r="O3" s="3" t="s">
        <v>25</v>
      </c>
    </row>
    <row r="4" spans="2:23" x14ac:dyDescent="0.25">
      <c r="B4" s="12">
        <v>1</v>
      </c>
      <c r="C4" s="101" t="s">
        <v>55</v>
      </c>
      <c r="D4" s="103" t="s">
        <v>88</v>
      </c>
      <c r="E4" s="106"/>
      <c r="F4" s="12" t="s">
        <v>30</v>
      </c>
      <c r="G4" s="12"/>
      <c r="H4" s="12"/>
      <c r="I4" s="12"/>
      <c r="J4" s="12"/>
      <c r="K4" s="12"/>
      <c r="L4" s="88"/>
      <c r="M4" s="88"/>
      <c r="N4" s="88">
        <v>2</v>
      </c>
      <c r="O4" s="12"/>
      <c r="V4" s="16"/>
      <c r="W4" s="16"/>
    </row>
    <row r="5" spans="2:23" x14ac:dyDescent="0.25">
      <c r="B5" s="12">
        <v>2</v>
      </c>
      <c r="C5" s="101" t="s">
        <v>59</v>
      </c>
      <c r="D5" s="103" t="s">
        <v>88</v>
      </c>
      <c r="E5" s="106"/>
      <c r="F5" s="12" t="s">
        <v>30</v>
      </c>
      <c r="G5" s="12"/>
      <c r="H5" s="12"/>
      <c r="I5" s="12"/>
      <c r="J5" s="12"/>
      <c r="K5" s="12"/>
      <c r="L5" s="88"/>
      <c r="M5" s="88">
        <v>2</v>
      </c>
      <c r="N5" s="88">
        <v>8</v>
      </c>
      <c r="O5" s="12"/>
      <c r="V5" s="16"/>
      <c r="W5" s="16"/>
    </row>
    <row r="6" spans="2:23" x14ac:dyDescent="0.25">
      <c r="B6" s="12">
        <v>3</v>
      </c>
      <c r="C6" s="101" t="s">
        <v>63</v>
      </c>
      <c r="D6" s="103" t="s">
        <v>88</v>
      </c>
      <c r="E6" s="106"/>
      <c r="F6" s="12" t="s">
        <v>30</v>
      </c>
      <c r="G6" s="12">
        <v>27</v>
      </c>
      <c r="H6" s="12"/>
      <c r="I6" s="12">
        <v>78</v>
      </c>
      <c r="J6" s="12">
        <v>70</v>
      </c>
      <c r="K6" s="12"/>
      <c r="L6" s="88">
        <v>77</v>
      </c>
      <c r="M6" s="88"/>
      <c r="N6" s="88"/>
      <c r="O6" s="12"/>
      <c r="V6" s="16"/>
      <c r="W6" s="16"/>
    </row>
    <row r="7" spans="2:23" x14ac:dyDescent="0.25">
      <c r="B7" s="12">
        <v>4</v>
      </c>
      <c r="C7" s="101" t="s">
        <v>66</v>
      </c>
      <c r="D7" s="102" t="s">
        <v>88</v>
      </c>
      <c r="E7" s="106"/>
      <c r="F7" s="12" t="s">
        <v>30</v>
      </c>
      <c r="G7" s="12"/>
      <c r="H7" s="12"/>
      <c r="I7" s="12"/>
      <c r="J7" s="12"/>
      <c r="K7" s="12"/>
      <c r="L7" s="88"/>
      <c r="M7" s="88"/>
      <c r="N7" s="88">
        <v>6</v>
      </c>
      <c r="O7" s="12"/>
      <c r="V7" s="16"/>
      <c r="W7" s="16"/>
    </row>
    <row r="8" spans="2:23" x14ac:dyDescent="0.25">
      <c r="B8" s="12">
        <v>5</v>
      </c>
      <c r="C8" s="101" t="s">
        <v>67</v>
      </c>
      <c r="D8" s="102" t="s">
        <v>88</v>
      </c>
      <c r="E8" s="106"/>
      <c r="F8" s="12" t="s">
        <v>30</v>
      </c>
      <c r="G8" s="12"/>
      <c r="H8" s="12"/>
      <c r="I8" s="12"/>
      <c r="J8" s="12"/>
      <c r="K8" s="12"/>
      <c r="L8" s="88"/>
      <c r="M8" s="88"/>
      <c r="N8" s="88">
        <v>2</v>
      </c>
      <c r="O8" s="12"/>
      <c r="V8" s="16"/>
      <c r="W8" s="16"/>
    </row>
    <row r="9" spans="2:23" x14ac:dyDescent="0.25">
      <c r="B9" s="12">
        <v>6</v>
      </c>
      <c r="C9" s="101" t="s">
        <v>100</v>
      </c>
      <c r="D9" s="118" t="s">
        <v>88</v>
      </c>
      <c r="E9" s="106"/>
      <c r="F9" s="12" t="s">
        <v>30</v>
      </c>
      <c r="G9" s="12"/>
      <c r="H9" s="12"/>
      <c r="I9" s="12"/>
      <c r="J9" s="12"/>
      <c r="K9" s="12"/>
      <c r="L9" s="88"/>
      <c r="M9" s="88">
        <v>1</v>
      </c>
      <c r="N9" s="88">
        <v>1</v>
      </c>
      <c r="O9" s="12"/>
      <c r="V9" s="16"/>
      <c r="W9" s="16"/>
    </row>
    <row r="10" spans="2:23" x14ac:dyDescent="0.25">
      <c r="B10" s="12">
        <v>7</v>
      </c>
      <c r="C10" s="119" t="s">
        <v>107</v>
      </c>
      <c r="D10" s="119" t="s">
        <v>88</v>
      </c>
      <c r="E10" s="106"/>
      <c r="F10" s="12" t="s">
        <v>30</v>
      </c>
      <c r="G10" s="12"/>
      <c r="H10" s="12"/>
      <c r="I10" s="12"/>
      <c r="J10" s="12"/>
      <c r="K10" s="12"/>
      <c r="L10" s="88"/>
      <c r="M10" s="88">
        <v>2</v>
      </c>
      <c r="N10" s="88">
        <v>7</v>
      </c>
      <c r="O10" s="12"/>
      <c r="V10" s="16"/>
      <c r="W10" s="16"/>
    </row>
    <row r="11" spans="2:23" x14ac:dyDescent="0.25">
      <c r="B11" s="12">
        <v>8</v>
      </c>
      <c r="C11" s="101" t="s">
        <v>56</v>
      </c>
      <c r="D11" s="102" t="s">
        <v>88</v>
      </c>
      <c r="E11" s="106"/>
      <c r="F11" s="12" t="s">
        <v>30</v>
      </c>
      <c r="G11" s="12"/>
      <c r="H11" s="12"/>
      <c r="I11" s="12"/>
      <c r="J11" s="12"/>
      <c r="K11" s="12"/>
      <c r="L11" s="88"/>
      <c r="M11" s="88">
        <v>3</v>
      </c>
      <c r="N11" s="88">
        <v>3</v>
      </c>
      <c r="O11" s="12"/>
      <c r="V11" s="16"/>
      <c r="W11" s="16"/>
    </row>
    <row r="12" spans="2:23" x14ac:dyDescent="0.25">
      <c r="B12" s="12">
        <v>9</v>
      </c>
      <c r="C12" s="101" t="s">
        <v>64</v>
      </c>
      <c r="D12" s="103" t="s">
        <v>88</v>
      </c>
      <c r="E12" s="106"/>
      <c r="F12" s="12" t="s">
        <v>30</v>
      </c>
      <c r="G12" s="12">
        <v>25</v>
      </c>
      <c r="H12" s="12"/>
      <c r="I12" s="12"/>
      <c r="J12" s="12"/>
      <c r="K12" s="12"/>
      <c r="L12" s="88"/>
      <c r="M12" s="88">
        <v>4</v>
      </c>
      <c r="N12" s="88">
        <v>4</v>
      </c>
      <c r="O12" s="12"/>
      <c r="V12" s="16"/>
      <c r="W12" s="16"/>
    </row>
    <row r="13" spans="2:23" x14ac:dyDescent="0.25">
      <c r="B13" s="12">
        <v>10</v>
      </c>
      <c r="C13" s="101" t="s">
        <v>65</v>
      </c>
      <c r="D13" s="102" t="s">
        <v>88</v>
      </c>
      <c r="E13" s="106"/>
      <c r="F13" s="12" t="s">
        <v>30</v>
      </c>
      <c r="G13" s="12"/>
      <c r="H13" s="12"/>
      <c r="I13" s="12"/>
      <c r="J13" s="12">
        <v>35</v>
      </c>
      <c r="K13" s="12"/>
      <c r="L13" s="88"/>
      <c r="M13" s="88"/>
      <c r="N13" s="88">
        <v>5</v>
      </c>
      <c r="O13" s="12"/>
      <c r="V13" s="16"/>
      <c r="W13" s="16"/>
    </row>
    <row r="14" spans="2:23" x14ac:dyDescent="0.25">
      <c r="B14" s="12">
        <v>11</v>
      </c>
      <c r="C14" s="101" t="s">
        <v>75</v>
      </c>
      <c r="D14" s="118" t="s">
        <v>88</v>
      </c>
      <c r="E14" s="106"/>
      <c r="F14" s="12" t="s">
        <v>30</v>
      </c>
      <c r="G14" s="12"/>
      <c r="H14" s="12"/>
      <c r="I14" s="12"/>
      <c r="J14" s="12"/>
      <c r="K14" s="12"/>
      <c r="L14" s="88"/>
      <c r="M14" s="88">
        <v>1</v>
      </c>
      <c r="N14" s="88">
        <v>1</v>
      </c>
      <c r="O14" s="12"/>
      <c r="V14" s="16"/>
      <c r="W14" s="16"/>
    </row>
    <row r="15" spans="2:23" x14ac:dyDescent="0.25">
      <c r="B15" s="12">
        <v>12</v>
      </c>
      <c r="C15" s="119" t="s">
        <v>106</v>
      </c>
      <c r="D15" s="119" t="s">
        <v>88</v>
      </c>
      <c r="E15" s="106"/>
      <c r="F15" s="12" t="s">
        <v>30</v>
      </c>
      <c r="G15" s="12"/>
      <c r="H15" s="12"/>
      <c r="I15" s="12"/>
      <c r="J15" s="12"/>
      <c r="K15" s="12"/>
      <c r="L15" s="88"/>
      <c r="M15" s="88"/>
      <c r="N15" s="88">
        <v>9</v>
      </c>
      <c r="O15" s="12"/>
      <c r="V15" s="16"/>
      <c r="W15" s="16"/>
    </row>
    <row r="16" spans="2:23" x14ac:dyDescent="0.25">
      <c r="B16" s="12">
        <v>13</v>
      </c>
      <c r="C16" s="101" t="s">
        <v>86</v>
      </c>
      <c r="D16" s="118" t="s">
        <v>94</v>
      </c>
      <c r="E16" s="106"/>
      <c r="F16" s="12" t="s">
        <v>30</v>
      </c>
      <c r="G16" s="12"/>
      <c r="H16" s="12"/>
      <c r="I16" s="12"/>
      <c r="J16" s="12"/>
      <c r="K16" s="12"/>
      <c r="L16" s="88"/>
      <c r="M16" s="88">
        <v>12</v>
      </c>
      <c r="N16" s="88">
        <v>13</v>
      </c>
      <c r="O16" s="12"/>
      <c r="V16" s="16"/>
      <c r="W16" s="16"/>
    </row>
    <row r="17" spans="2:23" x14ac:dyDescent="0.25">
      <c r="B17" s="12">
        <v>14</v>
      </c>
      <c r="C17" s="101" t="s">
        <v>57</v>
      </c>
      <c r="D17" s="103" t="s">
        <v>113</v>
      </c>
      <c r="E17" s="106"/>
      <c r="F17" s="12" t="s">
        <v>113</v>
      </c>
      <c r="G17" s="12">
        <v>21</v>
      </c>
      <c r="H17" s="12"/>
      <c r="I17" s="12"/>
      <c r="J17" s="12">
        <v>15</v>
      </c>
      <c r="K17" s="12"/>
      <c r="L17" s="88"/>
      <c r="M17" s="88">
        <v>1</v>
      </c>
      <c r="N17" s="88">
        <v>1</v>
      </c>
      <c r="O17" s="12"/>
      <c r="V17" s="16"/>
      <c r="W17" s="16"/>
    </row>
    <row r="18" spans="2:23" x14ac:dyDescent="0.25">
      <c r="B18" s="12">
        <v>15</v>
      </c>
      <c r="C18" s="101" t="s">
        <v>58</v>
      </c>
      <c r="D18" s="103" t="s">
        <v>113</v>
      </c>
      <c r="E18" s="106"/>
      <c r="F18" s="12" t="s">
        <v>113</v>
      </c>
      <c r="G18" s="12"/>
      <c r="H18" s="12"/>
      <c r="I18" s="12"/>
      <c r="J18" s="12"/>
      <c r="K18" s="12"/>
      <c r="L18" s="88"/>
      <c r="M18" s="88">
        <v>2</v>
      </c>
      <c r="N18" s="88">
        <v>8</v>
      </c>
      <c r="O18" s="12"/>
      <c r="V18" s="16"/>
      <c r="W18" s="16"/>
    </row>
    <row r="19" spans="2:23" x14ac:dyDescent="0.25">
      <c r="B19" s="12">
        <v>16</v>
      </c>
      <c r="C19" s="118" t="s">
        <v>99</v>
      </c>
      <c r="D19" s="103" t="s">
        <v>113</v>
      </c>
      <c r="E19" s="106"/>
      <c r="F19" s="12" t="s">
        <v>113</v>
      </c>
      <c r="G19" s="12"/>
      <c r="H19" s="12"/>
      <c r="I19" s="12"/>
      <c r="J19" s="12"/>
      <c r="K19" s="12"/>
      <c r="L19" s="88"/>
      <c r="M19" s="88">
        <v>4</v>
      </c>
      <c r="N19" s="88">
        <v>6</v>
      </c>
      <c r="O19" s="12"/>
      <c r="V19" s="16"/>
      <c r="W19" s="16"/>
    </row>
    <row r="20" spans="2:23" x14ac:dyDescent="0.25">
      <c r="B20" s="12">
        <v>17</v>
      </c>
      <c r="C20" s="101" t="s">
        <v>68</v>
      </c>
      <c r="D20" s="103" t="s">
        <v>113</v>
      </c>
      <c r="E20" s="106"/>
      <c r="F20" s="12" t="s">
        <v>113</v>
      </c>
      <c r="G20" s="12"/>
      <c r="H20" s="12"/>
      <c r="I20" s="12"/>
      <c r="J20" s="12"/>
      <c r="K20" s="12"/>
      <c r="L20" s="88"/>
      <c r="M20" s="88">
        <v>1</v>
      </c>
      <c r="N20" s="88">
        <v>1</v>
      </c>
      <c r="O20" s="12"/>
      <c r="V20" s="16"/>
      <c r="W20" s="16"/>
    </row>
    <row r="21" spans="2:23" x14ac:dyDescent="0.25">
      <c r="B21" s="12">
        <v>18</v>
      </c>
      <c r="C21" s="101" t="s">
        <v>60</v>
      </c>
      <c r="D21" s="103" t="s">
        <v>113</v>
      </c>
      <c r="E21" s="106"/>
      <c r="F21" s="12" t="s">
        <v>113</v>
      </c>
      <c r="G21" s="12"/>
      <c r="H21" s="12"/>
      <c r="I21" s="12"/>
      <c r="J21" s="12">
        <v>27</v>
      </c>
      <c r="K21" s="12"/>
      <c r="L21" s="88"/>
      <c r="M21" s="88">
        <v>2</v>
      </c>
      <c r="N21" s="88">
        <v>6</v>
      </c>
      <c r="O21" s="12"/>
      <c r="V21" s="16"/>
      <c r="W21" s="16"/>
    </row>
    <row r="22" spans="2:23" x14ac:dyDescent="0.25">
      <c r="B22" s="12">
        <v>19</v>
      </c>
      <c r="C22" s="101" t="s">
        <v>61</v>
      </c>
      <c r="D22" s="103" t="s">
        <v>113</v>
      </c>
      <c r="E22" s="106"/>
      <c r="F22" s="12" t="s">
        <v>113</v>
      </c>
      <c r="G22" s="12">
        <v>26</v>
      </c>
      <c r="H22" s="12"/>
      <c r="I22" s="12"/>
      <c r="J22" s="12"/>
      <c r="K22" s="12"/>
      <c r="L22" s="88"/>
      <c r="M22" s="88">
        <v>3</v>
      </c>
      <c r="N22" s="88">
        <v>1</v>
      </c>
      <c r="O22" s="12"/>
      <c r="V22" s="16"/>
      <c r="W22" s="16"/>
    </row>
    <row r="23" spans="2:23" x14ac:dyDescent="0.25">
      <c r="B23" s="12">
        <v>20</v>
      </c>
      <c r="C23" s="101" t="s">
        <v>62</v>
      </c>
      <c r="D23" s="103" t="s">
        <v>113</v>
      </c>
      <c r="E23" s="106"/>
      <c r="F23" s="12" t="s">
        <v>113</v>
      </c>
      <c r="G23" s="12"/>
      <c r="H23" s="12"/>
      <c r="I23" s="12"/>
      <c r="J23" s="12">
        <v>24</v>
      </c>
      <c r="K23" s="12"/>
      <c r="L23" s="88"/>
      <c r="M23" s="88">
        <v>2</v>
      </c>
      <c r="N23" s="88">
        <v>4</v>
      </c>
      <c r="O23" s="12"/>
      <c r="V23" s="16"/>
      <c r="W23" s="16"/>
    </row>
    <row r="24" spans="2:23" x14ac:dyDescent="0.25">
      <c r="B24" s="12">
        <v>21</v>
      </c>
      <c r="C24" s="101" t="s">
        <v>72</v>
      </c>
      <c r="D24" s="103" t="s">
        <v>113</v>
      </c>
      <c r="E24" s="106"/>
      <c r="F24" s="12" t="s">
        <v>113</v>
      </c>
      <c r="G24" s="12">
        <v>14</v>
      </c>
      <c r="H24" s="12"/>
      <c r="I24" s="12">
        <v>48</v>
      </c>
      <c r="J24" s="12"/>
      <c r="K24" s="12">
        <v>42</v>
      </c>
      <c r="L24" s="88">
        <v>48</v>
      </c>
      <c r="M24" s="88"/>
      <c r="N24" s="88">
        <v>18</v>
      </c>
      <c r="O24" s="12"/>
      <c r="V24" s="16"/>
      <c r="W24" s="16"/>
    </row>
    <row r="25" spans="2:23" x14ac:dyDescent="0.25">
      <c r="B25" s="12">
        <v>22</v>
      </c>
      <c r="C25" s="89" t="s">
        <v>109</v>
      </c>
      <c r="D25" s="103" t="s">
        <v>113</v>
      </c>
      <c r="E25" s="106"/>
      <c r="F25" s="12" t="s">
        <v>113</v>
      </c>
      <c r="G25" s="12">
        <v>18</v>
      </c>
      <c r="H25" s="12"/>
      <c r="I25" s="12">
        <v>22</v>
      </c>
      <c r="J25" s="12"/>
      <c r="K25" s="12">
        <v>13</v>
      </c>
      <c r="L25" s="88">
        <v>12</v>
      </c>
      <c r="M25" s="88"/>
      <c r="N25" s="88">
        <v>10</v>
      </c>
      <c r="O25" s="12"/>
      <c r="V25" s="16"/>
      <c r="W25" s="16"/>
    </row>
    <row r="26" spans="2:23" x14ac:dyDescent="0.25">
      <c r="B26" s="12">
        <v>23</v>
      </c>
      <c r="C26" s="101" t="s">
        <v>71</v>
      </c>
      <c r="D26" s="103" t="s">
        <v>113</v>
      </c>
      <c r="E26" s="106"/>
      <c r="F26" s="12" t="s">
        <v>113</v>
      </c>
      <c r="G26" s="12">
        <v>45</v>
      </c>
      <c r="H26" s="12"/>
      <c r="I26" s="12">
        <v>55</v>
      </c>
      <c r="J26" s="12"/>
      <c r="K26" s="12">
        <v>41</v>
      </c>
      <c r="L26" s="88">
        <v>52</v>
      </c>
      <c r="M26" s="88"/>
      <c r="N26" s="88">
        <v>5</v>
      </c>
      <c r="O26" s="12"/>
      <c r="V26" s="16"/>
      <c r="W26" s="16"/>
    </row>
    <row r="27" spans="2:23" x14ac:dyDescent="0.25">
      <c r="B27" s="12">
        <v>24</v>
      </c>
      <c r="C27" s="119" t="s">
        <v>105</v>
      </c>
      <c r="D27" s="119" t="s">
        <v>92</v>
      </c>
      <c r="E27" s="106"/>
      <c r="F27" s="12" t="s">
        <v>113</v>
      </c>
      <c r="G27" s="12"/>
      <c r="H27" s="12"/>
      <c r="I27" s="12"/>
      <c r="J27" s="12"/>
      <c r="K27" s="12"/>
      <c r="L27" s="88"/>
      <c r="M27" s="88">
        <v>6</v>
      </c>
      <c r="N27" s="88">
        <v>6</v>
      </c>
      <c r="O27" s="12"/>
      <c r="V27" s="16"/>
      <c r="W27" s="16"/>
    </row>
    <row r="28" spans="2:23" x14ac:dyDescent="0.25">
      <c r="B28" s="12">
        <v>25</v>
      </c>
      <c r="C28" s="101" t="s">
        <v>87</v>
      </c>
      <c r="D28" s="102" t="s">
        <v>94</v>
      </c>
      <c r="E28" s="106"/>
      <c r="F28" s="12" t="s">
        <v>113</v>
      </c>
      <c r="G28" s="12"/>
      <c r="H28" s="12"/>
      <c r="I28" s="12"/>
      <c r="J28" s="12"/>
      <c r="K28" s="12"/>
      <c r="L28" s="88"/>
      <c r="M28" s="88"/>
      <c r="N28" s="88">
        <v>7</v>
      </c>
      <c r="O28" s="12"/>
      <c r="V28" s="16"/>
      <c r="W28" s="16"/>
    </row>
    <row r="29" spans="2:23" x14ac:dyDescent="0.25">
      <c r="B29" s="12">
        <v>26</v>
      </c>
      <c r="C29" s="101" t="s">
        <v>69</v>
      </c>
      <c r="D29" s="102" t="s">
        <v>89</v>
      </c>
      <c r="E29" s="106"/>
      <c r="F29" s="12" t="s">
        <v>29</v>
      </c>
      <c r="G29" s="12"/>
      <c r="H29" s="12"/>
      <c r="I29" s="12"/>
      <c r="J29" s="12"/>
      <c r="K29" s="12">
        <v>64</v>
      </c>
      <c r="L29" s="88"/>
      <c r="M29" s="88">
        <v>1</v>
      </c>
      <c r="N29" s="88">
        <v>2</v>
      </c>
      <c r="O29" s="12"/>
      <c r="V29" s="16"/>
      <c r="W29" s="16"/>
    </row>
    <row r="30" spans="2:23" x14ac:dyDescent="0.25">
      <c r="B30" s="12">
        <v>27</v>
      </c>
      <c r="C30" s="101" t="s">
        <v>76</v>
      </c>
      <c r="D30" s="118" t="s">
        <v>89</v>
      </c>
      <c r="E30" s="106"/>
      <c r="F30" s="12" t="s">
        <v>29</v>
      </c>
      <c r="G30" s="12"/>
      <c r="H30" s="12"/>
      <c r="I30" s="12"/>
      <c r="J30" s="12"/>
      <c r="K30" s="12"/>
      <c r="L30" s="88"/>
      <c r="M30" s="88">
        <v>1</v>
      </c>
      <c r="N30" s="88">
        <v>2</v>
      </c>
      <c r="O30" s="12"/>
      <c r="V30" s="16"/>
      <c r="W30" s="16"/>
    </row>
    <row r="31" spans="2:23" x14ac:dyDescent="0.25">
      <c r="B31" s="12">
        <v>28</v>
      </c>
      <c r="C31" s="101" t="s">
        <v>70</v>
      </c>
      <c r="D31" s="118" t="s">
        <v>89</v>
      </c>
      <c r="E31" s="106"/>
      <c r="F31" s="12" t="s">
        <v>29</v>
      </c>
      <c r="G31" s="12">
        <v>12</v>
      </c>
      <c r="H31" s="12"/>
      <c r="I31" s="12"/>
      <c r="J31" s="12">
        <v>28</v>
      </c>
      <c r="K31" s="12">
        <v>54</v>
      </c>
      <c r="L31" s="88">
        <v>62</v>
      </c>
      <c r="M31" s="88"/>
      <c r="N31" s="88">
        <v>13</v>
      </c>
      <c r="O31" s="12"/>
      <c r="V31" s="16"/>
      <c r="W31" s="16"/>
    </row>
    <row r="32" spans="2:23" x14ac:dyDescent="0.25">
      <c r="B32" s="12">
        <v>29</v>
      </c>
      <c r="C32" s="119" t="s">
        <v>101</v>
      </c>
      <c r="D32" s="104" t="s">
        <v>90</v>
      </c>
      <c r="E32" s="106"/>
      <c r="F32" s="12" t="s">
        <v>29</v>
      </c>
      <c r="G32" s="12"/>
      <c r="H32" s="12"/>
      <c r="I32" s="12"/>
      <c r="J32" s="12"/>
      <c r="K32" s="12"/>
      <c r="L32" s="88"/>
      <c r="M32" s="88">
        <v>1</v>
      </c>
      <c r="N32" s="88">
        <v>2</v>
      </c>
      <c r="O32" s="12"/>
      <c r="V32" s="16"/>
      <c r="W32" s="16"/>
    </row>
    <row r="33" spans="2:23" x14ac:dyDescent="0.25">
      <c r="B33" s="12">
        <v>30</v>
      </c>
      <c r="C33" s="119" t="s">
        <v>102</v>
      </c>
      <c r="D33" s="119" t="s">
        <v>89</v>
      </c>
      <c r="E33" s="106"/>
      <c r="F33" s="12" t="s">
        <v>29</v>
      </c>
      <c r="G33" s="12"/>
      <c r="H33" s="12"/>
      <c r="I33" s="12"/>
      <c r="J33" s="12"/>
      <c r="K33" s="12"/>
      <c r="L33" s="88"/>
      <c r="M33" s="88">
        <v>5</v>
      </c>
      <c r="N33" s="88">
        <v>5</v>
      </c>
      <c r="O33" s="12"/>
      <c r="V33" s="16"/>
      <c r="W33" s="16"/>
    </row>
    <row r="34" spans="2:23" x14ac:dyDescent="0.25">
      <c r="B34" s="12">
        <v>31</v>
      </c>
      <c r="C34" s="101" t="s">
        <v>85</v>
      </c>
      <c r="D34" s="118" t="s">
        <v>93</v>
      </c>
      <c r="E34" s="106"/>
      <c r="F34" s="12" t="s">
        <v>29</v>
      </c>
      <c r="G34" s="12">
        <v>56</v>
      </c>
      <c r="H34" s="12"/>
      <c r="I34" s="12">
        <v>49</v>
      </c>
      <c r="J34" s="12"/>
      <c r="K34" s="12">
        <v>61</v>
      </c>
      <c r="L34" s="88">
        <v>66</v>
      </c>
      <c r="M34" s="88"/>
      <c r="N34" s="88">
        <v>4</v>
      </c>
      <c r="O34" s="12"/>
      <c r="V34" s="16"/>
      <c r="W34" s="16"/>
    </row>
    <row r="35" spans="2:23" x14ac:dyDescent="0.25">
      <c r="B35" s="12">
        <v>32</v>
      </c>
      <c r="C35" s="101" t="s">
        <v>73</v>
      </c>
      <c r="D35" s="118" t="s">
        <v>90</v>
      </c>
      <c r="E35" s="106"/>
      <c r="F35" s="12" t="s">
        <v>29</v>
      </c>
      <c r="G35" s="12">
        <v>26</v>
      </c>
      <c r="H35" s="12"/>
      <c r="I35" s="12"/>
      <c r="J35" s="12">
        <v>2</v>
      </c>
      <c r="K35" s="12"/>
      <c r="L35" s="88"/>
      <c r="M35" s="88">
        <v>1</v>
      </c>
      <c r="N35" s="88">
        <v>5</v>
      </c>
      <c r="O35" s="12"/>
      <c r="V35" s="16"/>
      <c r="W35" s="16"/>
    </row>
    <row r="36" spans="2:23" x14ac:dyDescent="0.25">
      <c r="B36" s="12">
        <v>33</v>
      </c>
      <c r="C36" s="101" t="s">
        <v>74</v>
      </c>
      <c r="D36" s="118" t="s">
        <v>90</v>
      </c>
      <c r="E36" s="106"/>
      <c r="F36" s="12" t="s">
        <v>29</v>
      </c>
      <c r="G36" s="12"/>
      <c r="H36" s="12"/>
      <c r="I36" s="12"/>
      <c r="J36" s="12"/>
      <c r="K36" s="12"/>
      <c r="L36" s="12"/>
      <c r="M36" s="88">
        <v>10</v>
      </c>
      <c r="N36" s="88">
        <v>14</v>
      </c>
      <c r="O36" s="12"/>
      <c r="V36" s="16"/>
      <c r="W36" s="16"/>
    </row>
    <row r="37" spans="2:23" x14ac:dyDescent="0.25">
      <c r="B37" s="12">
        <v>34</v>
      </c>
      <c r="C37" s="120" t="s">
        <v>103</v>
      </c>
      <c r="D37" s="12" t="s">
        <v>90</v>
      </c>
      <c r="E37" s="106"/>
      <c r="F37" s="12" t="s">
        <v>29</v>
      </c>
      <c r="G37" s="12"/>
      <c r="H37" s="12"/>
      <c r="I37" s="12"/>
      <c r="J37" s="12"/>
      <c r="K37" s="12"/>
      <c r="L37" s="88"/>
      <c r="M37" s="88">
        <v>1</v>
      </c>
      <c r="N37" s="88">
        <v>8</v>
      </c>
      <c r="O37" s="12"/>
      <c r="V37" s="16"/>
      <c r="W37" s="16"/>
    </row>
    <row r="38" spans="2:23" x14ac:dyDescent="0.25">
      <c r="B38" s="12">
        <v>35</v>
      </c>
      <c r="C38" s="119" t="s">
        <v>104</v>
      </c>
      <c r="D38" s="119" t="s">
        <v>89</v>
      </c>
      <c r="E38" s="106"/>
      <c r="F38" s="12" t="s">
        <v>29</v>
      </c>
      <c r="G38" s="12"/>
      <c r="H38" s="12"/>
      <c r="I38" s="12"/>
      <c r="J38" s="12"/>
      <c r="K38" s="12"/>
      <c r="L38" s="88"/>
      <c r="M38" s="88">
        <v>3</v>
      </c>
      <c r="N38" s="88">
        <v>3</v>
      </c>
      <c r="O38" s="12"/>
      <c r="V38" s="16"/>
      <c r="W38" s="16"/>
    </row>
    <row r="39" spans="2:23" x14ac:dyDescent="0.25">
      <c r="B39" s="12">
        <v>36</v>
      </c>
      <c r="C39" s="101" t="s">
        <v>77</v>
      </c>
      <c r="D39" s="103" t="s">
        <v>91</v>
      </c>
      <c r="E39" s="106"/>
      <c r="F39" s="12" t="s">
        <v>27</v>
      </c>
      <c r="G39" s="12">
        <v>1</v>
      </c>
      <c r="H39" s="12"/>
      <c r="I39" s="12"/>
      <c r="J39" s="12"/>
      <c r="K39" s="12"/>
      <c r="L39" s="88">
        <v>52</v>
      </c>
      <c r="M39" s="88"/>
      <c r="N39" s="88">
        <v>22</v>
      </c>
      <c r="O39" s="12"/>
      <c r="V39" s="16"/>
      <c r="W39" s="16"/>
    </row>
    <row r="40" spans="2:23" x14ac:dyDescent="0.25">
      <c r="B40" s="12">
        <v>37</v>
      </c>
      <c r="C40" s="101" t="s">
        <v>78</v>
      </c>
      <c r="D40" s="103" t="s">
        <v>91</v>
      </c>
      <c r="E40" s="106"/>
      <c r="F40" s="12" t="s">
        <v>27</v>
      </c>
      <c r="G40" s="12"/>
      <c r="I40" s="12"/>
      <c r="J40" s="12">
        <v>42</v>
      </c>
      <c r="K40" s="12"/>
      <c r="L40" s="88"/>
      <c r="M40" s="88">
        <v>6</v>
      </c>
      <c r="N40" s="88">
        <v>2</v>
      </c>
      <c r="O40" s="12"/>
      <c r="V40" s="16"/>
      <c r="W40" s="16"/>
    </row>
    <row r="41" spans="2:23" x14ac:dyDescent="0.25">
      <c r="B41" s="12">
        <v>38</v>
      </c>
      <c r="C41" s="101" t="s">
        <v>79</v>
      </c>
      <c r="D41" s="102" t="s">
        <v>91</v>
      </c>
      <c r="E41" s="106"/>
      <c r="F41" s="12" t="s">
        <v>27</v>
      </c>
      <c r="G41" s="12"/>
      <c r="H41" s="12"/>
      <c r="I41" s="12"/>
      <c r="J41" s="12"/>
      <c r="K41" s="12"/>
      <c r="L41" s="88"/>
      <c r="M41" s="88">
        <v>1</v>
      </c>
      <c r="N41" s="88">
        <v>1</v>
      </c>
      <c r="O41" s="12"/>
      <c r="V41" s="16"/>
      <c r="W41" s="16"/>
    </row>
    <row r="42" spans="2:23" x14ac:dyDescent="0.25">
      <c r="B42" s="12">
        <v>39</v>
      </c>
      <c r="C42" s="101" t="s">
        <v>80</v>
      </c>
      <c r="D42" s="103" t="s">
        <v>91</v>
      </c>
      <c r="E42" s="106"/>
      <c r="F42" s="12" t="s">
        <v>27</v>
      </c>
      <c r="G42" s="12"/>
      <c r="H42" s="12"/>
      <c r="I42" s="12"/>
      <c r="J42" s="12"/>
      <c r="K42" s="12"/>
      <c r="L42" s="88"/>
      <c r="M42" s="88">
        <v>1</v>
      </c>
      <c r="N42" s="88">
        <v>16</v>
      </c>
      <c r="O42" s="12"/>
      <c r="V42" s="16"/>
      <c r="W42" s="16"/>
    </row>
    <row r="43" spans="2:23" x14ac:dyDescent="0.25">
      <c r="B43" s="12">
        <v>40</v>
      </c>
      <c r="C43" s="101" t="s">
        <v>81</v>
      </c>
      <c r="D43" s="102" t="s">
        <v>91</v>
      </c>
      <c r="E43" s="106"/>
      <c r="F43" s="12" t="s">
        <v>27</v>
      </c>
      <c r="G43" s="12"/>
      <c r="H43" s="12"/>
      <c r="I43" s="12"/>
      <c r="J43" s="12"/>
      <c r="K43" s="12"/>
      <c r="L43" s="88"/>
      <c r="M43" s="88">
        <v>5</v>
      </c>
      <c r="N43" s="88">
        <v>7</v>
      </c>
      <c r="O43" s="12"/>
      <c r="V43" s="16"/>
      <c r="W43" s="16"/>
    </row>
    <row r="44" spans="2:23" x14ac:dyDescent="0.25">
      <c r="B44" s="12">
        <v>41</v>
      </c>
      <c r="C44" s="101" t="s">
        <v>82</v>
      </c>
      <c r="D44" s="102" t="s">
        <v>91</v>
      </c>
      <c r="E44" s="106"/>
      <c r="F44" s="12" t="s">
        <v>27</v>
      </c>
      <c r="G44" s="12"/>
      <c r="H44" s="12"/>
      <c r="I44" s="12"/>
      <c r="J44" s="12"/>
      <c r="K44" s="12"/>
      <c r="L44" s="88"/>
      <c r="M44" s="88">
        <v>2</v>
      </c>
      <c r="N44" s="88">
        <v>3</v>
      </c>
      <c r="O44" s="12"/>
      <c r="V44" s="16"/>
      <c r="W44" s="16"/>
    </row>
    <row r="45" spans="2:23" x14ac:dyDescent="0.25">
      <c r="B45" s="12">
        <v>42</v>
      </c>
      <c r="C45" s="101" t="s">
        <v>83</v>
      </c>
      <c r="D45" s="101" t="s">
        <v>91</v>
      </c>
      <c r="E45" s="106"/>
      <c r="F45" s="12" t="s">
        <v>27</v>
      </c>
      <c r="G45" s="12"/>
      <c r="H45" s="12"/>
      <c r="I45" s="12"/>
      <c r="J45" s="12"/>
      <c r="K45" s="12"/>
      <c r="L45" s="88"/>
      <c r="M45" s="88">
        <v>3</v>
      </c>
      <c r="N45" s="88">
        <v>3</v>
      </c>
      <c r="O45" s="12"/>
      <c r="V45" s="16"/>
      <c r="W45" s="16"/>
    </row>
    <row r="46" spans="2:23" x14ac:dyDescent="0.25">
      <c r="B46" s="12">
        <v>43</v>
      </c>
      <c r="C46" s="118" t="s">
        <v>108</v>
      </c>
      <c r="D46" s="102" t="s">
        <v>91</v>
      </c>
      <c r="E46" s="106"/>
      <c r="F46" s="12" t="s">
        <v>27</v>
      </c>
      <c r="G46" s="12"/>
      <c r="H46" s="12"/>
      <c r="I46" s="12"/>
      <c r="J46" s="12"/>
      <c r="K46" s="12"/>
      <c r="L46" s="88"/>
      <c r="M46" s="88"/>
      <c r="N46" s="88">
        <v>10</v>
      </c>
      <c r="O46" s="12"/>
      <c r="P46" s="24"/>
      <c r="V46" s="16"/>
      <c r="W46" s="16"/>
    </row>
    <row r="47" spans="2:23" x14ac:dyDescent="0.25">
      <c r="B47" s="12">
        <v>44</v>
      </c>
      <c r="C47" s="101" t="s">
        <v>110</v>
      </c>
      <c r="D47" s="102" t="s">
        <v>91</v>
      </c>
      <c r="E47" s="106"/>
      <c r="F47" s="12" t="s">
        <v>27</v>
      </c>
      <c r="G47" s="12"/>
      <c r="H47" s="12"/>
      <c r="I47" s="12"/>
      <c r="J47" s="12">
        <v>43</v>
      </c>
      <c r="K47" s="12"/>
      <c r="L47" s="88"/>
      <c r="M47" s="88">
        <v>5</v>
      </c>
      <c r="N47" s="88">
        <v>9</v>
      </c>
      <c r="O47" s="12"/>
      <c r="V47" s="16"/>
      <c r="W47" s="16"/>
    </row>
    <row r="48" spans="2:23" x14ac:dyDescent="0.25">
      <c r="B48" s="12">
        <v>45</v>
      </c>
      <c r="C48" s="119" t="s">
        <v>111</v>
      </c>
      <c r="D48" s="119" t="s">
        <v>112</v>
      </c>
      <c r="E48" s="12"/>
      <c r="F48" s="12" t="s">
        <v>27</v>
      </c>
      <c r="G48" s="12"/>
      <c r="H48" s="12"/>
      <c r="I48" s="12"/>
      <c r="J48" s="12"/>
      <c r="K48" s="12"/>
      <c r="L48" s="12"/>
      <c r="M48" s="12">
        <v>3</v>
      </c>
      <c r="N48" s="12">
        <v>4</v>
      </c>
      <c r="O48" s="12"/>
      <c r="V48" s="16"/>
      <c r="W48" s="16"/>
    </row>
    <row r="49" spans="2:23" x14ac:dyDescent="0.25">
      <c r="B49" s="12">
        <v>46</v>
      </c>
      <c r="C49" s="101" t="s">
        <v>84</v>
      </c>
      <c r="D49" s="102" t="s">
        <v>92</v>
      </c>
      <c r="E49" s="106"/>
      <c r="F49" s="12" t="s">
        <v>27</v>
      </c>
      <c r="G49" s="12">
        <v>44</v>
      </c>
      <c r="H49" s="12"/>
      <c r="I49" s="12">
        <v>67</v>
      </c>
      <c r="J49" s="12"/>
      <c r="K49" s="12">
        <v>66</v>
      </c>
      <c r="L49" s="88"/>
      <c r="M49" s="88"/>
      <c r="N49" s="88">
        <v>3</v>
      </c>
      <c r="O49" s="12"/>
      <c r="V49" s="16"/>
      <c r="W49" s="16"/>
    </row>
    <row r="50" spans="2:23" x14ac:dyDescent="0.25">
      <c r="B50" s="12"/>
      <c r="V50" s="16"/>
      <c r="W50" s="16"/>
    </row>
    <row r="51" spans="2:23" x14ac:dyDescent="0.25">
      <c r="B51" s="12"/>
      <c r="V51" s="16"/>
      <c r="W51" s="16"/>
    </row>
    <row r="52" spans="2:23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V52" s="16"/>
      <c r="W52" s="16"/>
    </row>
    <row r="53" spans="2:23" x14ac:dyDescent="0.25">
      <c r="B53" s="12"/>
      <c r="C53" s="89"/>
      <c r="D53" s="12"/>
      <c r="E53" s="12"/>
      <c r="F53" s="12"/>
      <c r="G53" s="12"/>
      <c r="H53" s="12"/>
      <c r="I53" s="12"/>
      <c r="J53" s="12"/>
      <c r="K53" s="12"/>
      <c r="L53" s="88"/>
      <c r="M53" s="88"/>
      <c r="N53" s="88"/>
      <c r="O53" s="12"/>
      <c r="V53" s="16"/>
      <c r="W53" s="16"/>
    </row>
    <row r="54" spans="2:23" x14ac:dyDescent="0.25">
      <c r="B54" s="12"/>
      <c r="C54" s="89"/>
      <c r="D54" s="17"/>
      <c r="E54" s="12"/>
      <c r="F54" s="12"/>
      <c r="G54" s="12"/>
      <c r="H54" s="12"/>
      <c r="I54" s="12"/>
      <c r="J54" s="12"/>
      <c r="K54" s="12"/>
      <c r="L54" s="88"/>
      <c r="M54" s="88"/>
      <c r="N54" s="88"/>
      <c r="O54" s="12"/>
      <c r="V54" s="16"/>
      <c r="W54" s="16"/>
    </row>
    <row r="55" spans="2:23" x14ac:dyDescent="0.25">
      <c r="B55" s="12"/>
      <c r="C55" s="89"/>
      <c r="D55" s="17"/>
      <c r="E55" s="12"/>
      <c r="F55" s="12"/>
      <c r="G55" s="12"/>
      <c r="H55" s="12"/>
      <c r="I55" s="12"/>
      <c r="J55" s="12"/>
      <c r="K55" s="12"/>
      <c r="L55" s="88"/>
      <c r="M55" s="88"/>
      <c r="N55" s="88"/>
      <c r="O55" s="12"/>
      <c r="V55" s="16"/>
      <c r="W55" s="16"/>
    </row>
    <row r="56" spans="2:23" x14ac:dyDescent="0.25">
      <c r="B56" s="12"/>
      <c r="C56" s="17"/>
      <c r="D56" s="15"/>
      <c r="E56" s="12"/>
      <c r="F56" s="12"/>
      <c r="G56" s="12"/>
      <c r="H56" s="12"/>
      <c r="I56" s="12"/>
      <c r="J56" s="12"/>
      <c r="K56" s="12"/>
      <c r="L56" s="88"/>
      <c r="M56" s="88"/>
      <c r="N56" s="88"/>
      <c r="O56" s="12"/>
      <c r="V56" s="16"/>
      <c r="W56" s="16"/>
    </row>
    <row r="57" spans="2:23" x14ac:dyDescent="0.25">
      <c r="B57" s="12"/>
      <c r="C57" s="89"/>
      <c r="D57" s="15"/>
      <c r="E57" s="12"/>
      <c r="F57" s="12"/>
      <c r="G57" s="12"/>
      <c r="H57" s="12"/>
      <c r="I57" s="12"/>
      <c r="J57" s="12"/>
      <c r="K57" s="12"/>
      <c r="L57" s="88"/>
      <c r="M57" s="88"/>
      <c r="N57" s="88"/>
      <c r="O57" s="12"/>
      <c r="V57" s="16"/>
      <c r="W57" s="16"/>
    </row>
    <row r="58" spans="2:23" x14ac:dyDescent="0.25">
      <c r="B58" s="12"/>
      <c r="C58" s="99"/>
      <c r="D58" s="17"/>
      <c r="E58" s="12"/>
      <c r="F58" s="12"/>
      <c r="G58" s="12"/>
      <c r="H58" s="12"/>
      <c r="I58" s="12"/>
      <c r="J58" s="12"/>
      <c r="K58" s="12"/>
      <c r="L58" s="88"/>
      <c r="M58" s="88"/>
      <c r="N58" s="88"/>
      <c r="O58" s="12"/>
      <c r="V58" s="16"/>
      <c r="W58" s="16"/>
    </row>
    <row r="59" spans="2:23" x14ac:dyDescent="0.25">
      <c r="B59" s="12"/>
      <c r="C59" s="89"/>
      <c r="D59" s="87"/>
      <c r="E59" s="12"/>
      <c r="F59" s="12"/>
      <c r="G59" s="12"/>
      <c r="H59" s="12"/>
      <c r="I59" s="12"/>
      <c r="J59" s="12"/>
      <c r="K59" s="12"/>
      <c r="L59" s="88"/>
      <c r="M59" s="88"/>
      <c r="N59" s="88"/>
      <c r="O59" s="12"/>
      <c r="V59" s="16"/>
      <c r="W59" s="16"/>
    </row>
    <row r="60" spans="2:23" x14ac:dyDescent="0.25">
      <c r="B60" s="12"/>
      <c r="C60" s="89"/>
      <c r="D60" s="12"/>
      <c r="E60" s="12"/>
      <c r="F60" s="12"/>
      <c r="G60" s="12"/>
      <c r="H60" s="12"/>
      <c r="I60" s="12"/>
      <c r="J60" s="12"/>
      <c r="K60" s="12"/>
      <c r="L60" s="88"/>
      <c r="M60" s="88"/>
      <c r="N60" s="88"/>
      <c r="O60" s="12"/>
      <c r="V60" s="16"/>
      <c r="W60" s="16"/>
    </row>
    <row r="61" spans="2:23" x14ac:dyDescent="0.25">
      <c r="B61" s="12"/>
      <c r="C61" s="90"/>
      <c r="D61" s="16"/>
      <c r="E61" s="12"/>
      <c r="F61" s="12"/>
      <c r="G61" s="12"/>
      <c r="H61" s="12"/>
      <c r="I61" s="12"/>
      <c r="J61" s="12"/>
      <c r="K61" s="12"/>
      <c r="L61" s="88"/>
      <c r="M61" s="88"/>
      <c r="N61" s="88"/>
      <c r="O61" s="12"/>
      <c r="V61" s="16"/>
      <c r="W61" s="16"/>
    </row>
    <row r="62" spans="2:23" x14ac:dyDescent="0.25">
      <c r="B62" s="12"/>
      <c r="C62" s="100"/>
      <c r="D62" s="15"/>
      <c r="E62" s="12"/>
      <c r="F62" s="12"/>
      <c r="G62" s="12"/>
      <c r="H62" s="12"/>
      <c r="I62" s="12"/>
      <c r="J62" s="12"/>
      <c r="K62" s="12"/>
      <c r="L62" s="88"/>
      <c r="M62" s="88"/>
      <c r="N62" s="88"/>
      <c r="O62" s="12"/>
      <c r="V62" s="16"/>
      <c r="W62" s="16"/>
    </row>
    <row r="63" spans="2:23" x14ac:dyDescent="0.25">
      <c r="B63" s="12"/>
      <c r="C63" s="12"/>
      <c r="D63" s="17"/>
      <c r="E63" s="12"/>
      <c r="F63" s="12"/>
      <c r="G63" s="12"/>
      <c r="H63" s="12"/>
      <c r="I63" s="12"/>
      <c r="J63" s="12"/>
      <c r="K63" s="12"/>
      <c r="L63" s="88"/>
      <c r="M63" s="88"/>
      <c r="N63" s="88"/>
      <c r="O63" s="12"/>
      <c r="V63" s="16"/>
      <c r="W63" s="16"/>
    </row>
    <row r="64" spans="2:23" x14ac:dyDescent="0.25">
      <c r="B64" s="12"/>
      <c r="C64" s="89"/>
      <c r="D64" s="87"/>
      <c r="E64" s="12"/>
      <c r="F64" s="12"/>
      <c r="G64" s="12"/>
      <c r="H64" s="12"/>
      <c r="I64" s="12"/>
      <c r="J64" s="12"/>
      <c r="K64" s="12"/>
      <c r="L64" s="88"/>
      <c r="M64" s="12"/>
      <c r="N64" s="88"/>
      <c r="O64" s="12"/>
      <c r="V64" s="16"/>
      <c r="W64" s="16"/>
    </row>
    <row r="65" spans="2:23" x14ac:dyDescent="0.25">
      <c r="B65" s="12"/>
      <c r="C65" s="89"/>
      <c r="D65" s="12"/>
      <c r="E65" s="12"/>
      <c r="F65" s="12"/>
      <c r="G65" s="12"/>
      <c r="H65" s="12"/>
      <c r="I65" s="12"/>
      <c r="J65" s="12"/>
      <c r="K65" s="12"/>
      <c r="L65" s="88"/>
      <c r="M65" s="12"/>
      <c r="N65" s="88"/>
      <c r="O65" s="12"/>
      <c r="W65" s="16"/>
    </row>
    <row r="66" spans="2:23" x14ac:dyDescent="0.25">
      <c r="B66" s="12"/>
      <c r="C66" s="90"/>
      <c r="D66" s="16"/>
      <c r="E66" s="12"/>
      <c r="F66" s="12"/>
      <c r="G66" s="12"/>
      <c r="H66" s="12"/>
      <c r="I66" s="12"/>
      <c r="J66" s="12"/>
      <c r="K66" s="12"/>
      <c r="L66" s="88"/>
      <c r="M66" s="12"/>
      <c r="N66" s="88"/>
      <c r="O66" s="12"/>
    </row>
    <row r="67" spans="2:23" x14ac:dyDescent="0.25">
      <c r="B67" s="12"/>
      <c r="D67" s="15"/>
      <c r="E67" s="12"/>
      <c r="F67" s="12"/>
      <c r="G67" s="12"/>
      <c r="H67" s="12"/>
      <c r="I67" s="12"/>
      <c r="J67" s="12"/>
      <c r="K67" s="12"/>
      <c r="L67" s="88"/>
      <c r="M67" s="12"/>
      <c r="N67" s="88"/>
      <c r="O67" s="12"/>
    </row>
    <row r="68" spans="2:23" x14ac:dyDescent="0.25">
      <c r="B68" s="12"/>
      <c r="C68" s="47"/>
      <c r="D68" s="47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2:23" x14ac:dyDescent="0.25">
      <c r="B69" s="12"/>
      <c r="C69" s="8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2:23" x14ac:dyDescent="0.25">
      <c r="B70" s="12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2:23" x14ac:dyDescent="0.25">
      <c r="B71" s="12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2:23" x14ac:dyDescent="0.25">
      <c r="B72" s="12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2:23" x14ac:dyDescent="0.25">
      <c r="B73" s="12"/>
      <c r="C73" s="1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2:23" x14ac:dyDescent="0.25">
      <c r="B74" s="12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2:23" x14ac:dyDescent="0.25">
      <c r="B75" s="12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2:23" x14ac:dyDescent="0.25"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2:23" x14ac:dyDescent="0.25"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2:23" x14ac:dyDescent="0.25"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2:23" x14ac:dyDescent="0.25"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2:23" x14ac:dyDescent="0.25"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</sheetData>
  <sortState ref="B5:W61">
    <sortCondition ref="F5:F61"/>
    <sortCondition ref="D5:D61"/>
  </sortState>
  <mergeCells count="1">
    <mergeCell ref="M1:N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C59"/>
  <sheetViews>
    <sheetView tabSelected="1" topLeftCell="F1" zoomScale="80" zoomScaleNormal="80" workbookViewId="0">
      <selection activeCell="W50" sqref="W50"/>
    </sheetView>
  </sheetViews>
  <sheetFormatPr defaultRowHeight="15" x14ac:dyDescent="0.25"/>
  <cols>
    <col min="2" max="2" width="5.85546875" customWidth="1"/>
    <col min="3" max="3" width="23.5703125" customWidth="1"/>
    <col min="4" max="4" width="17.5703125" bestFit="1" customWidth="1"/>
    <col min="5" max="5" width="12.7109375" customWidth="1"/>
    <col min="6" max="6" width="17.7109375" customWidth="1"/>
    <col min="7" max="7" width="12" customWidth="1"/>
    <col min="13" max="13" width="9.140625" customWidth="1"/>
    <col min="15" max="15" width="1.85546875" customWidth="1"/>
    <col min="16" max="16" width="9.140625" customWidth="1"/>
    <col min="17" max="17" width="11.28515625" bestFit="1" customWidth="1"/>
    <col min="18" max="18" width="11.28515625" customWidth="1"/>
    <col min="19" max="20" width="11.5703125" style="9" customWidth="1"/>
    <col min="21" max="21" width="18.85546875" style="9" customWidth="1"/>
    <col min="22" max="22" width="15.5703125" style="9" customWidth="1"/>
    <col min="23" max="24" width="11.5703125" style="10" customWidth="1"/>
    <col min="25" max="25" width="18.42578125" customWidth="1"/>
    <col min="26" max="26" width="14.7109375" customWidth="1"/>
    <col min="27" max="27" width="17.140625" customWidth="1"/>
    <col min="28" max="28" width="21.42578125" customWidth="1"/>
    <col min="29" max="29" width="15.85546875" customWidth="1"/>
    <col min="30" max="30" width="9" bestFit="1" customWidth="1"/>
  </cols>
  <sheetData>
    <row r="1" spans="2:29" ht="15.75" thickBot="1" x14ac:dyDescent="0.3">
      <c r="R1" s="1" t="s">
        <v>32</v>
      </c>
      <c r="T1" s="168" t="s">
        <v>35</v>
      </c>
      <c r="U1" s="169"/>
      <c r="V1" s="183"/>
      <c r="W1" s="184"/>
      <c r="X1" s="59"/>
      <c r="Y1" s="60" t="s">
        <v>42</v>
      </c>
      <c r="Z1" s="61">
        <f>T3*U4</f>
        <v>34000</v>
      </c>
      <c r="AA1" s="62" t="s">
        <v>41</v>
      </c>
      <c r="AB1" s="63">
        <f>T3*U7</f>
        <v>34000</v>
      </c>
    </row>
    <row r="2" spans="2:29" ht="15.75" thickBot="1" x14ac:dyDescent="0.3">
      <c r="M2" s="148" t="s">
        <v>12</v>
      </c>
      <c r="N2" s="149"/>
      <c r="O2" s="6"/>
      <c r="P2" s="156">
        <v>20000</v>
      </c>
      <c r="Q2" s="157"/>
      <c r="R2" s="52">
        <f>AB1</f>
        <v>34000</v>
      </c>
      <c r="T2" s="170"/>
      <c r="U2" s="171"/>
      <c r="V2" s="65" t="s">
        <v>34</v>
      </c>
      <c r="W2" s="66">
        <f>Z1/W3</f>
        <v>4250</v>
      </c>
      <c r="X2" s="187" t="s">
        <v>52</v>
      </c>
      <c r="Y2" s="182" t="s">
        <v>26</v>
      </c>
      <c r="Z2" s="189" t="s">
        <v>45</v>
      </c>
      <c r="AA2" s="190"/>
      <c r="AB2" s="180" t="s">
        <v>44</v>
      </c>
      <c r="AC2" s="169" t="s">
        <v>43</v>
      </c>
    </row>
    <row r="3" spans="2:29" ht="15.75" thickBot="1" x14ac:dyDescent="0.3">
      <c r="M3" s="150" t="s">
        <v>13</v>
      </c>
      <c r="N3" s="151"/>
      <c r="O3" s="7"/>
      <c r="P3" s="158">
        <v>46</v>
      </c>
      <c r="Q3" s="159"/>
      <c r="R3" s="48"/>
      <c r="S3" s="36"/>
      <c r="T3" s="173">
        <v>68000</v>
      </c>
      <c r="U3" s="56" t="s">
        <v>37</v>
      </c>
      <c r="V3" s="67" t="s">
        <v>33</v>
      </c>
      <c r="W3" s="55">
        <f>SUM(V4:V9)</f>
        <v>8</v>
      </c>
      <c r="X3" s="188"/>
      <c r="Y3" s="182"/>
      <c r="Z3" s="68" t="s">
        <v>39</v>
      </c>
      <c r="AA3" s="69" t="s">
        <v>40</v>
      </c>
      <c r="AB3" s="181"/>
      <c r="AC3" s="179"/>
    </row>
    <row r="4" spans="2:29" x14ac:dyDescent="0.25">
      <c r="M4" s="150" t="s">
        <v>14</v>
      </c>
      <c r="N4" s="151"/>
      <c r="O4" s="7"/>
      <c r="P4" s="158">
        <v>250</v>
      </c>
      <c r="Q4" s="159"/>
      <c r="R4" s="48"/>
      <c r="S4" s="36"/>
      <c r="T4" s="173"/>
      <c r="U4" s="167">
        <v>0.5</v>
      </c>
      <c r="V4" s="185"/>
      <c r="W4" s="186"/>
      <c r="X4" s="76">
        <f t="shared" ref="X4:X9" si="0">COUNTIF($F$11:$P$56,Y4)</f>
        <v>0</v>
      </c>
      <c r="Y4" s="74" t="s">
        <v>28</v>
      </c>
      <c r="Z4" s="70">
        <f t="shared" ref="Z4:Z9" si="1">$W$2*V4</f>
        <v>0</v>
      </c>
      <c r="AA4" s="70">
        <f t="shared" ref="AA4:AA9" ca="1" si="2">SUMIF($F$11:$P$56,Y4,$P$11:$P$56)*$R$8</f>
        <v>0</v>
      </c>
      <c r="AB4" s="70">
        <f t="shared" ref="AB4:AB9" ca="1" si="3">SUM(Z4:AA4)</f>
        <v>0</v>
      </c>
      <c r="AC4" s="71">
        <f ca="1">AB4/12</f>
        <v>0</v>
      </c>
    </row>
    <row r="5" spans="2:29" x14ac:dyDescent="0.25">
      <c r="M5" s="150" t="s">
        <v>15</v>
      </c>
      <c r="N5" s="151"/>
      <c r="O5" s="7"/>
      <c r="P5" s="160">
        <f>SUM(Q11:Q56)</f>
        <v>20000.068393782381</v>
      </c>
      <c r="Q5" s="161"/>
      <c r="R5" s="49"/>
      <c r="S5" s="36"/>
      <c r="T5" s="173"/>
      <c r="U5" s="167"/>
      <c r="V5" s="175">
        <v>2</v>
      </c>
      <c r="W5" s="176"/>
      <c r="X5" s="77">
        <f t="shared" si="0"/>
        <v>12</v>
      </c>
      <c r="Y5" s="12" t="s">
        <v>113</v>
      </c>
      <c r="Z5" s="73">
        <f t="shared" si="1"/>
        <v>8500</v>
      </c>
      <c r="AA5" s="73">
        <f t="shared" ca="1" si="2"/>
        <v>8913.9896373056981</v>
      </c>
      <c r="AB5" s="73">
        <f t="shared" ca="1" si="3"/>
        <v>17413.989637305698</v>
      </c>
      <c r="AC5" s="57">
        <f t="shared" ref="AC5:AC9" ca="1" si="4">AB5/12</f>
        <v>1451.1658031088082</v>
      </c>
    </row>
    <row r="6" spans="2:29" x14ac:dyDescent="0.25">
      <c r="M6" s="150" t="s">
        <v>19</v>
      </c>
      <c r="N6" s="151"/>
      <c r="O6" s="7"/>
      <c r="P6" s="162">
        <v>18821</v>
      </c>
      <c r="Q6" s="163"/>
      <c r="R6" s="50"/>
      <c r="S6" s="36"/>
      <c r="T6" s="173"/>
      <c r="U6" s="72" t="s">
        <v>38</v>
      </c>
      <c r="V6" s="175">
        <v>2</v>
      </c>
      <c r="W6" s="176"/>
      <c r="X6" s="77">
        <f t="shared" si="0"/>
        <v>10</v>
      </c>
      <c r="Y6" s="12" t="s">
        <v>29</v>
      </c>
      <c r="Z6" s="73">
        <f t="shared" si="1"/>
        <v>8500</v>
      </c>
      <c r="AA6" s="73">
        <f t="shared" ca="1" si="2"/>
        <v>8491.1917098445592</v>
      </c>
      <c r="AB6" s="73">
        <f t="shared" ca="1" si="3"/>
        <v>16991.191709844559</v>
      </c>
      <c r="AC6" s="57">
        <f t="shared" ca="1" si="4"/>
        <v>1415.9326424870467</v>
      </c>
    </row>
    <row r="7" spans="2:29" x14ac:dyDescent="0.25">
      <c r="M7" s="150" t="s">
        <v>16</v>
      </c>
      <c r="N7" s="151"/>
      <c r="O7" s="7"/>
      <c r="P7" s="152">
        <f>P57</f>
        <v>965</v>
      </c>
      <c r="Q7" s="153"/>
      <c r="R7" s="50">
        <f>P7</f>
        <v>965</v>
      </c>
      <c r="S7" s="36"/>
      <c r="T7" s="173"/>
      <c r="U7" s="167">
        <v>0.5</v>
      </c>
      <c r="V7" s="175">
        <v>2</v>
      </c>
      <c r="W7" s="176"/>
      <c r="X7" s="77">
        <f t="shared" si="0"/>
        <v>11</v>
      </c>
      <c r="Y7" s="12" t="s">
        <v>27</v>
      </c>
      <c r="Z7" s="73">
        <f t="shared" si="1"/>
        <v>8500</v>
      </c>
      <c r="AA7" s="73">
        <f t="shared" ca="1" si="2"/>
        <v>8773.056994818653</v>
      </c>
      <c r="AB7" s="73">
        <f t="shared" ca="1" si="3"/>
        <v>17273.056994818653</v>
      </c>
      <c r="AC7" s="57">
        <f t="shared" ca="1" si="4"/>
        <v>1439.4214162348878</v>
      </c>
    </row>
    <row r="8" spans="2:29" ht="15.75" thickBot="1" x14ac:dyDescent="0.3">
      <c r="M8" s="165" t="s">
        <v>17</v>
      </c>
      <c r="N8" s="166"/>
      <c r="O8" s="8"/>
      <c r="P8" s="154">
        <f>P6/P7</f>
        <v>19.50362694300518</v>
      </c>
      <c r="Q8" s="155"/>
      <c r="R8" s="51">
        <f>AB1/P7</f>
        <v>35.233160621761655</v>
      </c>
      <c r="S8" s="36"/>
      <c r="T8" s="173"/>
      <c r="U8" s="167"/>
      <c r="V8" s="175">
        <v>2</v>
      </c>
      <c r="W8" s="176"/>
      <c r="X8" s="77">
        <f t="shared" si="0"/>
        <v>13</v>
      </c>
      <c r="Y8" s="12" t="s">
        <v>30</v>
      </c>
      <c r="Z8" s="73">
        <f t="shared" si="1"/>
        <v>8500</v>
      </c>
      <c r="AA8" s="73">
        <f t="shared" ca="1" si="2"/>
        <v>7821.7616580310878</v>
      </c>
      <c r="AB8" s="73">
        <f t="shared" ca="1" si="3"/>
        <v>16321.761658031088</v>
      </c>
      <c r="AC8" s="57">
        <f t="shared" ca="1" si="4"/>
        <v>1360.1468048359241</v>
      </c>
    </row>
    <row r="9" spans="2:29" ht="15.75" thickBot="1" x14ac:dyDescent="0.3">
      <c r="C9" s="13" t="s">
        <v>18</v>
      </c>
      <c r="D9" s="10">
        <f>SUBTOTAL(9,Q11:Q56)</f>
        <v>20000.068393782381</v>
      </c>
      <c r="S9" s="10"/>
      <c r="T9" s="174"/>
      <c r="U9" s="172"/>
      <c r="V9" s="177"/>
      <c r="W9" s="178"/>
      <c r="X9" s="78">
        <f t="shared" si="0"/>
        <v>0</v>
      </c>
      <c r="Y9" s="75" t="s">
        <v>20</v>
      </c>
      <c r="Z9" s="54">
        <f t="shared" si="1"/>
        <v>0</v>
      </c>
      <c r="AA9" s="54">
        <f t="shared" ca="1" si="2"/>
        <v>0</v>
      </c>
      <c r="AB9" s="54">
        <f t="shared" ca="1" si="3"/>
        <v>0</v>
      </c>
      <c r="AC9" s="58">
        <f t="shared" ca="1" si="4"/>
        <v>0</v>
      </c>
    </row>
    <row r="10" spans="2:29" ht="15.75" thickBot="1" x14ac:dyDescent="0.3">
      <c r="B10" s="121"/>
      <c r="C10" s="91" t="str">
        <f>'zapíš výsledok'!C3</f>
        <v>meno:</v>
      </c>
      <c r="D10" s="93" t="str">
        <f>'zapíš výsledok'!D3</f>
        <v>Klub</v>
      </c>
      <c r="E10" s="93" t="str">
        <f>'zapíš výsledok'!E3</f>
        <v>Tréner</v>
      </c>
      <c r="F10" s="93" t="s">
        <v>26</v>
      </c>
      <c r="G10" s="93" t="str">
        <f>'zapíš výsledok'!G3</f>
        <v>MSJ a K</v>
      </c>
      <c r="H10" s="93" t="str">
        <f>'zapíš výsledok'!H3</f>
        <v>YOG</v>
      </c>
      <c r="I10" s="93" t="s">
        <v>0</v>
      </c>
      <c r="J10" s="93" t="s">
        <v>24</v>
      </c>
      <c r="K10" s="93" t="s">
        <v>1</v>
      </c>
      <c r="L10" s="93" t="s">
        <v>25</v>
      </c>
      <c r="M10" s="93" t="str">
        <f>'zapíš výsledok'!M3</f>
        <v xml:space="preserve">MSR </v>
      </c>
      <c r="N10" s="93" t="str">
        <f>'zapíš výsledok'!N3</f>
        <v>SLP</v>
      </c>
      <c r="O10" s="93"/>
      <c r="P10" s="94" t="s">
        <v>5</v>
      </c>
      <c r="Q10" s="125" t="s">
        <v>6</v>
      </c>
      <c r="R10" s="34"/>
      <c r="S10" s="46"/>
      <c r="T10" s="46"/>
      <c r="U10" s="46"/>
      <c r="V10" s="46"/>
      <c r="Y10" s="9"/>
      <c r="Z10" s="164" t="s">
        <v>36</v>
      </c>
      <c r="AA10" s="164"/>
      <c r="AB10" s="9">
        <f ca="1">SUM(AB4:AB9)</f>
        <v>68000</v>
      </c>
      <c r="AC10" s="9">
        <f ca="1">SUM(AC4:AC9)</f>
        <v>5666.666666666667</v>
      </c>
    </row>
    <row r="11" spans="2:29" x14ac:dyDescent="0.25">
      <c r="B11" s="132">
        <f>'zapíš výsledok'!B4</f>
        <v>1</v>
      </c>
      <c r="C11" s="126" t="str">
        <f>'zapíš výsledok'!C4</f>
        <v xml:space="preserve">BELICAJ Sebastián </v>
      </c>
      <c r="D11" s="92" t="str">
        <f>'zapíš výsledok'!D4</f>
        <v xml:space="preserve">SKPBB </v>
      </c>
      <c r="E11" s="92">
        <f>'zapíš výsledok'!E4</f>
        <v>0</v>
      </c>
      <c r="F11" s="92" t="str">
        <f>'zapíš výsledok'!F4</f>
        <v>SKP</v>
      </c>
      <c r="G11" s="92">
        <f>IFERROR(VLOOKUP('zapíš výsledok'!G4,body!$B$1:$U$53,4),0)</f>
        <v>0</v>
      </c>
      <c r="H11" s="92">
        <f>IFERROR(VLOOKUP('zapíš výsledok'!H4,body!$B$1:$U$53,6),0)</f>
        <v>0</v>
      </c>
      <c r="I11" s="92">
        <f>IFERROR(VLOOKUP('zapíš výsledok'!K4,body!$B$1:$U$53,8),0)</f>
        <v>0</v>
      </c>
      <c r="J11" s="92">
        <f>IFERROR(VLOOKUP('zapíš výsledok'!L4,body!$B$1:$U$53,10),0)</f>
        <v>0</v>
      </c>
      <c r="K11" s="92">
        <f>IFERROR(VLOOKUP('zapíš výsledok'!J4,body!$B$1:$U$53,14),0)</f>
        <v>0</v>
      </c>
      <c r="L11" s="92">
        <f>IFERROR(VLOOKUP('zapíš výsledok'!O4,body!$B$1:$U$53,16),0)</f>
        <v>0</v>
      </c>
      <c r="M11" s="92">
        <f>IFERROR(VLOOKUP('zapíš výsledok'!M4,body!$B$1:$U$53,18),0)</f>
        <v>0</v>
      </c>
      <c r="N11" s="92">
        <f>IFERROR(VLOOKUP('zapíš výsledok'!N4,body!$B$1:$U$53,20),0)</f>
        <v>18</v>
      </c>
      <c r="O11" s="92"/>
      <c r="P11" s="92">
        <f t="shared" ref="P11:P12" si="5">MAX(G11:N11)</f>
        <v>18</v>
      </c>
      <c r="Q11" s="135">
        <f t="shared" ref="Q11" si="6">IF((P11*$P$8)&gt;$P$4,P11*$P$8,$P$4)</f>
        <v>351.06528497409323</v>
      </c>
      <c r="R11" s="95"/>
      <c r="S11" s="46"/>
      <c r="T11" s="96"/>
      <c r="U11" s="46"/>
      <c r="V11" s="46"/>
    </row>
    <row r="12" spans="2:29" x14ac:dyDescent="0.25">
      <c r="B12" s="133">
        <f>'zapíš výsledok'!B5</f>
        <v>2</v>
      </c>
      <c r="C12" s="15" t="str">
        <f>'zapíš výsledok'!C5</f>
        <v xml:space="preserve">BADÁŇ Matej </v>
      </c>
      <c r="D12" s="5" t="str">
        <f>'zapíš výsledok'!D5</f>
        <v xml:space="preserve">SKPBB </v>
      </c>
      <c r="E12" s="5">
        <f>'zapíš výsledok'!E5</f>
        <v>0</v>
      </c>
      <c r="F12" s="5" t="str">
        <f>'zapíš výsledok'!F5</f>
        <v>SKP</v>
      </c>
      <c r="G12" s="5">
        <f>IFERROR(VLOOKUP('zapíš výsledok'!G5,body!$B$1:$U$53,4),0)</f>
        <v>0</v>
      </c>
      <c r="H12" s="5">
        <f>IFERROR(VLOOKUP('zapíš výsledok'!H5,body!$B$1:$U$53,6),0)</f>
        <v>0</v>
      </c>
      <c r="I12" s="5">
        <f>IFERROR(VLOOKUP('zapíš výsledok'!K5,body!$B$1:$U$53,8),0)</f>
        <v>0</v>
      </c>
      <c r="J12" s="5">
        <f>IFERROR(VLOOKUP('zapíš výsledok'!L5,body!$B$1:$U$53,10),0)</f>
        <v>0</v>
      </c>
      <c r="K12" s="5">
        <f>IFERROR(VLOOKUP('zapíš výsledok'!J5,body!$B$1:$U$53,14),0)</f>
        <v>0</v>
      </c>
      <c r="L12" s="5">
        <f>IFERROR(VLOOKUP('zapíš výsledok'!O5,body!$B$1:$U$53,16),0)</f>
        <v>0</v>
      </c>
      <c r="M12" s="5">
        <f>IFERROR(VLOOKUP('zapíš výsledok'!M5,body!$B$1:$U$53,18),0)</f>
        <v>18</v>
      </c>
      <c r="N12" s="5">
        <f>IFERROR(VLOOKUP('zapíš výsledok'!N5,body!$B$1:$U$53,20),0)</f>
        <v>7</v>
      </c>
      <c r="O12" s="5"/>
      <c r="P12" s="5">
        <f t="shared" si="5"/>
        <v>18</v>
      </c>
      <c r="Q12" s="136">
        <f t="shared" ref="Q12" si="7">IF((P12*$P$8)&gt;$P$4,P12*$P$8,$P$4)</f>
        <v>351.06528497409323</v>
      </c>
      <c r="R12" s="95"/>
      <c r="S12" s="46"/>
      <c r="T12" s="96"/>
      <c r="U12" s="46"/>
      <c r="V12" s="46"/>
    </row>
    <row r="13" spans="2:29" x14ac:dyDescent="0.25">
      <c r="B13" s="133">
        <f>'zapíš výsledok'!B6</f>
        <v>3</v>
      </c>
      <c r="C13" s="15" t="str">
        <f>'zapíš výsledok'!C6</f>
        <v xml:space="preserve">BELICAJ Benjamín </v>
      </c>
      <c r="D13" s="5" t="str">
        <f>'zapíš výsledok'!D6</f>
        <v xml:space="preserve">SKPBB </v>
      </c>
      <c r="E13" s="5">
        <f>'zapíš výsledok'!E6</f>
        <v>0</v>
      </c>
      <c r="F13" s="5" t="str">
        <f>'zapíš výsledok'!F6</f>
        <v>SKP</v>
      </c>
      <c r="G13" s="5">
        <f>IFERROR(VLOOKUP('zapíš výsledok'!G6,body!$B$1:$U$53,4),0)</f>
        <v>29</v>
      </c>
      <c r="H13" s="5">
        <f>IFERROR(VLOOKUP('zapíš výsledok'!H6,body!$B$1:$U$53,6),0)</f>
        <v>0</v>
      </c>
      <c r="I13" s="5">
        <f>IFERROR(VLOOKUP('zapíš výsledok'!K6,body!$B$1:$U$53,8),0)</f>
        <v>0</v>
      </c>
      <c r="J13" s="5">
        <f>IFERROR(VLOOKUP('zapíš výsledok'!L6,body!$B$1:$U$53,10),0)</f>
        <v>0</v>
      </c>
      <c r="K13" s="5">
        <f>IFERROR(VLOOKUP('zapíš výsledok'!J6,body!$B$1:$U$53,14),0)</f>
        <v>0</v>
      </c>
      <c r="L13" s="5">
        <f>IFERROR(VLOOKUP('zapíš výsledok'!O6,body!$B$1:$U$53,16),0)</f>
        <v>0</v>
      </c>
      <c r="M13" s="5">
        <f>IFERROR(VLOOKUP('zapíš výsledok'!M6,body!$B$1:$U$53,18),0)</f>
        <v>0</v>
      </c>
      <c r="N13" s="5">
        <f>IFERROR(VLOOKUP('zapíš výsledok'!N6,body!$B$1:$U$53,20),0)</f>
        <v>0</v>
      </c>
      <c r="O13" s="5"/>
      <c r="P13" s="5">
        <f t="shared" ref="P13:P32" si="8">MAX(G13:N13)</f>
        <v>29</v>
      </c>
      <c r="Q13" s="136">
        <f t="shared" ref="Q13:Q32" si="9">IF((P13*$P$8)&gt;$P$4,P13*$P$8,$P$4)</f>
        <v>565.60518134715028</v>
      </c>
      <c r="R13" s="95"/>
      <c r="S13" s="46"/>
      <c r="T13" s="191"/>
      <c r="U13" s="191"/>
      <c r="V13" s="194"/>
      <c r="W13" s="194"/>
      <c r="X13" s="116"/>
      <c r="Y13" s="2"/>
      <c r="Z13" s="9"/>
      <c r="AA13" s="117"/>
      <c r="AB13" s="9"/>
    </row>
    <row r="14" spans="2:29" ht="15.75" customHeight="1" x14ac:dyDescent="0.25">
      <c r="B14" s="133">
        <f>'zapíš výsledok'!B7</f>
        <v>4</v>
      </c>
      <c r="C14" s="15" t="str">
        <f>'zapíš výsledok'!C7</f>
        <v xml:space="preserve">VOZÁROVÁ Viktória </v>
      </c>
      <c r="D14" s="5" t="str">
        <f>'zapíš výsledok'!D7</f>
        <v xml:space="preserve">SKPBB </v>
      </c>
      <c r="E14" s="5">
        <f>'zapíš výsledok'!E7</f>
        <v>0</v>
      </c>
      <c r="F14" s="5" t="str">
        <f>'zapíš výsledok'!F7</f>
        <v>SKP</v>
      </c>
      <c r="G14" s="5">
        <f>IFERROR(VLOOKUP('zapíš výsledok'!G7,body!$B$1:$U$53,4),0)</f>
        <v>0</v>
      </c>
      <c r="H14" s="5">
        <f>IFERROR(VLOOKUP('zapíš výsledok'!H7,body!$B$1:$U$53,6),0)</f>
        <v>0</v>
      </c>
      <c r="I14" s="5">
        <f>IFERROR(VLOOKUP('zapíš výsledok'!K7,body!$B$1:$U$53,8),0)</f>
        <v>0</v>
      </c>
      <c r="J14" s="5">
        <f>IFERROR(VLOOKUP('zapíš výsledok'!L7,body!$B$1:$U$53,10),0)</f>
        <v>0</v>
      </c>
      <c r="K14" s="5">
        <f>IFERROR(VLOOKUP('zapíš výsledok'!J7,body!$B$1:$U$53,14),0)</f>
        <v>0</v>
      </c>
      <c r="L14" s="5">
        <f>IFERROR(VLOOKUP('zapíš výsledok'!O7,body!$B$1:$U$53,16),0)</f>
        <v>0</v>
      </c>
      <c r="M14" s="5">
        <f>IFERROR(VLOOKUP('zapíš výsledok'!M7,body!$B$1:$U$53,18),0)</f>
        <v>0</v>
      </c>
      <c r="N14" s="5">
        <f>IFERROR(VLOOKUP('zapíš výsledok'!N7,body!$B$1:$U$53,20),0)</f>
        <v>10</v>
      </c>
      <c r="O14" s="5"/>
      <c r="P14" s="5">
        <f t="shared" si="8"/>
        <v>10</v>
      </c>
      <c r="Q14" s="136">
        <f t="shared" si="9"/>
        <v>250</v>
      </c>
      <c r="R14" s="95"/>
      <c r="S14" s="46"/>
      <c r="T14" s="191"/>
      <c r="U14" s="191"/>
      <c r="V14" s="117"/>
      <c r="X14" s="195"/>
      <c r="Y14" s="191"/>
      <c r="Z14" s="196"/>
      <c r="AA14" s="196"/>
      <c r="AB14" s="191"/>
      <c r="AC14" s="191"/>
    </row>
    <row r="15" spans="2:29" x14ac:dyDescent="0.25">
      <c r="B15" s="133">
        <f>'zapíš výsledok'!B8</f>
        <v>5</v>
      </c>
      <c r="C15" s="15" t="str">
        <f>'zapíš výsledok'!C8</f>
        <v xml:space="preserve">HOLMIKOVÁ Veronika </v>
      </c>
      <c r="D15" s="5" t="str">
        <f>'zapíš výsledok'!D8</f>
        <v xml:space="preserve">SKPBB </v>
      </c>
      <c r="E15" s="5">
        <f>'zapíš výsledok'!E8</f>
        <v>0</v>
      </c>
      <c r="F15" s="5" t="str">
        <f>'zapíš výsledok'!F8</f>
        <v>SKP</v>
      </c>
      <c r="G15" s="5">
        <f>IFERROR(VLOOKUP('zapíš výsledok'!G8,body!$B$1:$U$53,4),0)</f>
        <v>0</v>
      </c>
      <c r="H15" s="5">
        <f>IFERROR(VLOOKUP('zapíš výsledok'!H8,body!$B$1:$U$53,6),0)</f>
        <v>0</v>
      </c>
      <c r="I15" s="5">
        <f>IFERROR(VLOOKUP('zapíš výsledok'!K8,body!$B$1:$U$53,8),0)</f>
        <v>0</v>
      </c>
      <c r="J15" s="5">
        <f>IFERROR(VLOOKUP('zapíš výsledok'!L8,body!$B$1:$U$53,10),0)</f>
        <v>0</v>
      </c>
      <c r="K15" s="5">
        <f>IFERROR(VLOOKUP('zapíš výsledok'!J8,body!$B$1:$U$53,14),0)</f>
        <v>0</v>
      </c>
      <c r="L15" s="5">
        <f>IFERROR(VLOOKUP('zapíš výsledok'!O8,body!$B$1:$U$53,16),0)</f>
        <v>0</v>
      </c>
      <c r="M15" s="5">
        <f>IFERROR(VLOOKUP('zapíš výsledok'!M8,body!$B$1:$U$53,18),0)</f>
        <v>0</v>
      </c>
      <c r="N15" s="5">
        <f>IFERROR(VLOOKUP('zapíš výsledok'!N8,body!$B$1:$U$53,20),0)</f>
        <v>18</v>
      </c>
      <c r="O15" s="5"/>
      <c r="P15" s="5">
        <f t="shared" si="8"/>
        <v>18</v>
      </c>
      <c r="Q15" s="136">
        <f t="shared" si="9"/>
        <v>351.06528497409323</v>
      </c>
      <c r="R15" s="95"/>
      <c r="S15" s="46"/>
      <c r="T15" s="128"/>
      <c r="U15" s="1"/>
      <c r="V15" s="117"/>
      <c r="W15"/>
      <c r="X15" s="195"/>
      <c r="Y15" s="191"/>
      <c r="Z15" s="1"/>
      <c r="AA15" s="1"/>
      <c r="AB15" s="191"/>
      <c r="AC15" s="191"/>
    </row>
    <row r="16" spans="2:29" x14ac:dyDescent="0.25">
      <c r="B16" s="133">
        <f>'zapíš výsledok'!B9</f>
        <v>6</v>
      </c>
      <c r="C16" s="15" t="str">
        <f>'zapíš výsledok'!C9</f>
        <v>ISKHAKOV Artur</v>
      </c>
      <c r="D16" s="5" t="str">
        <f>'zapíš výsledok'!D9</f>
        <v xml:space="preserve">SKPBB </v>
      </c>
      <c r="E16" s="5">
        <f>'zapíš výsledok'!E9</f>
        <v>0</v>
      </c>
      <c r="F16" s="5" t="str">
        <f>'zapíš výsledok'!F9</f>
        <v>SKP</v>
      </c>
      <c r="G16" s="5">
        <f>IFERROR(VLOOKUP('zapíš výsledok'!G9,body!$B$1:$U$53,4),0)</f>
        <v>0</v>
      </c>
      <c r="H16" s="5">
        <f>IFERROR(VLOOKUP('zapíš výsledok'!H9,body!$B$1:$U$53,6),0)</f>
        <v>0</v>
      </c>
      <c r="I16" s="5">
        <f>IFERROR(VLOOKUP('zapíš výsledok'!K9,body!$B$1:$U$53,8),0)</f>
        <v>0</v>
      </c>
      <c r="J16" s="5">
        <f>IFERROR(VLOOKUP('zapíš výsledok'!L9,body!$B$1:$U$53,10),0)</f>
        <v>0</v>
      </c>
      <c r="K16" s="5">
        <f>IFERROR(VLOOKUP('zapíš výsledok'!J9,body!$B$1:$U$53,14),0)</f>
        <v>0</v>
      </c>
      <c r="L16" s="5">
        <f>IFERROR(VLOOKUP('zapíš výsledok'!O9,body!$B$1:$U$53,16),0)</f>
        <v>0</v>
      </c>
      <c r="M16" s="5">
        <f>IFERROR(VLOOKUP('zapíš výsledok'!M9,body!$B$1:$U$53,18),0)</f>
        <v>20</v>
      </c>
      <c r="N16" s="5">
        <f>IFERROR(VLOOKUP('zapíš výsledok'!N9,body!$B$1:$U$53,20),0)</f>
        <v>20</v>
      </c>
      <c r="O16" s="5"/>
      <c r="P16" s="5">
        <f t="shared" si="8"/>
        <v>20</v>
      </c>
      <c r="Q16" s="136">
        <f t="shared" si="9"/>
        <v>390.07253886010358</v>
      </c>
      <c r="R16" s="95"/>
      <c r="S16" s="46"/>
      <c r="T16" s="128"/>
      <c r="U16" s="192"/>
      <c r="V16" s="193"/>
      <c r="W16" s="193"/>
      <c r="X16" s="23"/>
      <c r="Z16" s="10"/>
      <c r="AA16" s="10"/>
      <c r="AB16" s="10"/>
      <c r="AC16" s="10"/>
    </row>
    <row r="17" spans="2:29" x14ac:dyDescent="0.25">
      <c r="B17" s="133">
        <f>'zapíš výsledok'!B10</f>
        <v>7</v>
      </c>
      <c r="C17" s="15" t="str">
        <f>'zapíš výsledok'!C10</f>
        <v xml:space="preserve">SCHON Adam </v>
      </c>
      <c r="D17" s="5" t="str">
        <f>'zapíš výsledok'!D10</f>
        <v xml:space="preserve">SKPBB </v>
      </c>
      <c r="E17" s="5">
        <f>'zapíš výsledok'!E10</f>
        <v>0</v>
      </c>
      <c r="F17" s="5" t="str">
        <f>'zapíš výsledok'!F10</f>
        <v>SKP</v>
      </c>
      <c r="G17" s="5">
        <f>IFERROR(VLOOKUP('zapíš výsledok'!G10,body!$B$1:$U$53,4),0)</f>
        <v>0</v>
      </c>
      <c r="H17" s="5">
        <f>IFERROR(VLOOKUP('zapíš výsledok'!H10,body!$B$1:$U$53,6),0)</f>
        <v>0</v>
      </c>
      <c r="I17" s="5">
        <f>IFERROR(VLOOKUP('zapíš výsledok'!K10,body!$B$1:$U$53,8),0)</f>
        <v>0</v>
      </c>
      <c r="J17" s="5">
        <f>IFERROR(VLOOKUP('zapíš výsledok'!L10,body!$B$1:$U$53,10),0)</f>
        <v>0</v>
      </c>
      <c r="K17" s="5">
        <f>IFERROR(VLOOKUP('zapíš výsledok'!J10,body!$B$1:$U$53,14),0)</f>
        <v>0</v>
      </c>
      <c r="L17" s="5">
        <f>IFERROR(VLOOKUP('zapíš výsledok'!O10,body!$B$1:$U$53,16),0)</f>
        <v>0</v>
      </c>
      <c r="M17" s="5">
        <f>IFERROR(VLOOKUP('zapíš výsledok'!M10,body!$B$1:$U$53,18),0)</f>
        <v>18</v>
      </c>
      <c r="N17" s="5">
        <f>IFERROR(VLOOKUP('zapíš výsledok'!N10,body!$B$1:$U$53,20),0)</f>
        <v>7</v>
      </c>
      <c r="O17" s="5"/>
      <c r="P17" s="5">
        <f t="shared" si="8"/>
        <v>18</v>
      </c>
      <c r="Q17" s="136">
        <f t="shared" si="9"/>
        <v>351.06528497409323</v>
      </c>
      <c r="R17" s="95"/>
      <c r="S17" s="46"/>
      <c r="T17" s="128"/>
      <c r="U17" s="192"/>
      <c r="V17" s="193"/>
      <c r="W17" s="193"/>
      <c r="X17" s="23"/>
      <c r="Z17" s="10"/>
      <c r="AA17" s="10"/>
      <c r="AB17" s="10"/>
      <c r="AC17" s="10"/>
    </row>
    <row r="18" spans="2:29" x14ac:dyDescent="0.25">
      <c r="B18" s="133">
        <f>'zapíš výsledok'!B11</f>
        <v>8</v>
      </c>
      <c r="C18" s="15" t="str">
        <f>'zapíš výsledok'!C11</f>
        <v xml:space="preserve">ŠTECZOVÁ Veronika </v>
      </c>
      <c r="D18" s="5" t="str">
        <f>'zapíš výsledok'!D11</f>
        <v xml:space="preserve">SKPBB </v>
      </c>
      <c r="E18" s="5">
        <f>'zapíš výsledok'!E11</f>
        <v>0</v>
      </c>
      <c r="F18" s="5" t="str">
        <f>'zapíš výsledok'!F11</f>
        <v>SKP</v>
      </c>
      <c r="G18" s="5">
        <f>IFERROR(VLOOKUP('zapíš výsledok'!G11,body!$B$1:$U$53,4),0)</f>
        <v>0</v>
      </c>
      <c r="H18" s="5">
        <f>IFERROR(VLOOKUP('zapíš výsledok'!H11,body!$B$1:$U$53,6),0)</f>
        <v>0</v>
      </c>
      <c r="I18" s="5">
        <f>IFERROR(VLOOKUP('zapíš výsledok'!K11,body!$B$1:$U$53,8),0)</f>
        <v>0</v>
      </c>
      <c r="J18" s="5">
        <f>IFERROR(VLOOKUP('zapíš výsledok'!L11,body!$B$1:$U$53,10),0)</f>
        <v>0</v>
      </c>
      <c r="K18" s="5">
        <f>IFERROR(VLOOKUP('zapíš výsledok'!J11,body!$B$1:$U$53,14),0)</f>
        <v>0</v>
      </c>
      <c r="L18" s="5">
        <f>IFERROR(VLOOKUP('zapíš výsledok'!O11,body!$B$1:$U$53,16),0)</f>
        <v>0</v>
      </c>
      <c r="M18" s="5">
        <f>IFERROR(VLOOKUP('zapíš výsledok'!M11,body!$B$1:$U$53,18),0)</f>
        <v>16</v>
      </c>
      <c r="N18" s="5">
        <f>IFERROR(VLOOKUP('zapíš výsledok'!N11,body!$B$1:$U$53,20),0)</f>
        <v>16</v>
      </c>
      <c r="O18" s="5"/>
      <c r="P18" s="5">
        <f t="shared" si="8"/>
        <v>16</v>
      </c>
      <c r="Q18" s="136">
        <f t="shared" si="9"/>
        <v>312.05803108808288</v>
      </c>
      <c r="R18" s="95"/>
      <c r="S18" s="46"/>
      <c r="T18" s="128"/>
      <c r="U18" s="1"/>
      <c r="V18" s="193"/>
      <c r="W18" s="193"/>
      <c r="X18" s="23"/>
      <c r="Z18" s="10"/>
      <c r="AA18" s="10"/>
      <c r="AB18" s="10"/>
      <c r="AC18" s="10"/>
    </row>
    <row r="19" spans="2:29" x14ac:dyDescent="0.25">
      <c r="B19" s="133">
        <f>'zapíš výsledok'!B12</f>
        <v>9</v>
      </c>
      <c r="C19" s="15" t="str">
        <f>'zapíš výsledok'!C12</f>
        <v xml:space="preserve">MICHALECHOVÁ Veronika </v>
      </c>
      <c r="D19" s="5" t="str">
        <f>'zapíš výsledok'!D12</f>
        <v xml:space="preserve">SKPBB </v>
      </c>
      <c r="E19" s="5">
        <f>'zapíš výsledok'!E12</f>
        <v>0</v>
      </c>
      <c r="F19" s="5" t="str">
        <f>'zapíš výsledok'!F12</f>
        <v>SKP</v>
      </c>
      <c r="G19" s="5">
        <f>IFERROR(VLOOKUP('zapíš výsledok'!G12,body!$B$1:$U$53,4),0)</f>
        <v>33</v>
      </c>
      <c r="H19" s="5">
        <f>IFERROR(VLOOKUP('zapíš výsledok'!H12,body!$B$1:$U$53,6),0)</f>
        <v>0</v>
      </c>
      <c r="I19" s="5">
        <f>IFERROR(VLOOKUP('zapíš výsledok'!K12,body!$B$1:$U$53,8),0)</f>
        <v>0</v>
      </c>
      <c r="J19" s="5">
        <f>IFERROR(VLOOKUP('zapíš výsledok'!L12,body!$B$1:$U$53,10),0)</f>
        <v>0</v>
      </c>
      <c r="K19" s="5">
        <f>IFERROR(VLOOKUP('zapíš výsledok'!J12,body!$B$1:$U$53,14),0)</f>
        <v>0</v>
      </c>
      <c r="L19" s="5">
        <f>IFERROR(VLOOKUP('zapíš výsledok'!O12,body!$B$1:$U$53,16),0)</f>
        <v>0</v>
      </c>
      <c r="M19" s="5">
        <f>IFERROR(VLOOKUP('zapíš výsledok'!M12,body!$B$1:$U$53,18),0)</f>
        <v>10</v>
      </c>
      <c r="N19" s="5">
        <f>IFERROR(VLOOKUP('zapíš výsledok'!N12,body!$B$1:$U$53,20),0)</f>
        <v>10</v>
      </c>
      <c r="O19" s="5"/>
      <c r="P19" s="5">
        <f t="shared" si="8"/>
        <v>33</v>
      </c>
      <c r="Q19" s="136">
        <f t="shared" si="9"/>
        <v>643.61968911917097</v>
      </c>
      <c r="R19" s="95"/>
      <c r="S19" s="46"/>
      <c r="T19" s="128"/>
      <c r="U19" s="192"/>
      <c r="V19" s="193"/>
      <c r="W19" s="193"/>
      <c r="X19" s="23"/>
      <c r="Z19" s="10"/>
      <c r="AA19" s="10"/>
      <c r="AB19" s="10"/>
      <c r="AC19" s="10"/>
    </row>
    <row r="20" spans="2:29" x14ac:dyDescent="0.25">
      <c r="B20" s="133">
        <f>'zapíš výsledok'!B13</f>
        <v>10</v>
      </c>
      <c r="C20" s="15" t="str">
        <f>'zapíš výsledok'!C13</f>
        <v xml:space="preserve">BACULÍKOVÁ Liliana </v>
      </c>
      <c r="D20" s="5" t="str">
        <f>'zapíš výsledok'!D13</f>
        <v xml:space="preserve">SKPBB </v>
      </c>
      <c r="E20" s="5">
        <f>'zapíš výsledok'!E13</f>
        <v>0</v>
      </c>
      <c r="F20" s="5" t="str">
        <f>'zapíš výsledok'!F13</f>
        <v>SKP</v>
      </c>
      <c r="G20" s="5">
        <f>IFERROR(VLOOKUP('zapíš výsledok'!G13,body!$B$1:$U$53,4),0)</f>
        <v>0</v>
      </c>
      <c r="H20" s="5">
        <f>IFERROR(VLOOKUP('zapíš výsledok'!H13,body!$B$1:$U$53,6),0)</f>
        <v>0</v>
      </c>
      <c r="I20" s="5">
        <f>IFERROR(VLOOKUP('zapíš výsledok'!K13,body!$B$1:$U$53,8),0)</f>
        <v>0</v>
      </c>
      <c r="J20" s="5">
        <f>IFERROR(VLOOKUP('zapíš výsledok'!L13,body!$B$1:$U$53,10),0)</f>
        <v>0</v>
      </c>
      <c r="K20" s="5">
        <f>IFERROR(VLOOKUP('zapíš výsledok'!J13,body!$B$1:$U$53,14),0)</f>
        <v>0</v>
      </c>
      <c r="L20" s="5">
        <f>IFERROR(VLOOKUP('zapíš výsledok'!O13,body!$B$1:$U$53,16),0)</f>
        <v>0</v>
      </c>
      <c r="M20" s="5">
        <f>IFERROR(VLOOKUP('zapíš výsledok'!M13,body!$B$1:$U$53,18),0)</f>
        <v>0</v>
      </c>
      <c r="N20" s="5">
        <f>IFERROR(VLOOKUP('zapíš výsledok'!N13,body!$B$1:$U$53,20),0)</f>
        <v>10</v>
      </c>
      <c r="O20" s="5"/>
      <c r="P20" s="5">
        <f t="shared" si="8"/>
        <v>10</v>
      </c>
      <c r="Q20" s="136">
        <f t="shared" si="9"/>
        <v>250</v>
      </c>
      <c r="U20" s="192"/>
      <c r="V20" s="193"/>
      <c r="W20" s="193"/>
      <c r="X20" s="23"/>
      <c r="Z20" s="10"/>
      <c r="AA20" s="10"/>
      <c r="AB20" s="10"/>
      <c r="AC20" s="10"/>
    </row>
    <row r="21" spans="2:29" x14ac:dyDescent="0.25">
      <c r="B21" s="133">
        <f>'zapíš výsledok'!B14</f>
        <v>11</v>
      </c>
      <c r="C21" s="15" t="str">
        <f>'zapíš výsledok'!C14</f>
        <v xml:space="preserve">SKLENÁRIK Markus </v>
      </c>
      <c r="D21" s="5" t="str">
        <f>'zapíš výsledok'!D14</f>
        <v xml:space="preserve">SKPBB </v>
      </c>
      <c r="E21" s="5">
        <f>'zapíš výsledok'!E14</f>
        <v>0</v>
      </c>
      <c r="F21" s="5" t="str">
        <f>'zapíš výsledok'!F14</f>
        <v>SKP</v>
      </c>
      <c r="G21" s="5">
        <f>IFERROR(VLOOKUP('zapíš výsledok'!G14,body!$B$1:$U$53,4),0)</f>
        <v>0</v>
      </c>
      <c r="H21" s="5">
        <f>IFERROR(VLOOKUP('zapíš výsledok'!H14,body!$B$1:$U$53,6),0)</f>
        <v>0</v>
      </c>
      <c r="I21" s="5">
        <f>IFERROR(VLOOKUP('zapíš výsledok'!K14,body!$B$1:$U$53,8),0)</f>
        <v>0</v>
      </c>
      <c r="J21" s="5">
        <f>IFERROR(VLOOKUP('zapíš výsledok'!L14,body!$B$1:$U$53,10),0)</f>
        <v>0</v>
      </c>
      <c r="K21" s="5">
        <f>IFERROR(VLOOKUP('zapíš výsledok'!J14,body!$B$1:$U$53,14),0)</f>
        <v>0</v>
      </c>
      <c r="L21" s="5">
        <f>IFERROR(VLOOKUP('zapíš výsledok'!O14,body!$B$1:$U$53,16),0)</f>
        <v>0</v>
      </c>
      <c r="M21" s="5">
        <f>IFERROR(VLOOKUP('zapíš výsledok'!M14,body!$B$1:$U$53,18),0)</f>
        <v>20</v>
      </c>
      <c r="N21" s="5">
        <f>IFERROR(VLOOKUP('zapíš výsledok'!N14,body!$B$1:$U$53,20),0)</f>
        <v>20</v>
      </c>
      <c r="O21" s="5"/>
      <c r="P21" s="5">
        <f t="shared" si="8"/>
        <v>20</v>
      </c>
      <c r="Q21" s="136">
        <f t="shared" si="9"/>
        <v>390.07253886010358</v>
      </c>
      <c r="R21" s="95" t="s">
        <v>95</v>
      </c>
      <c r="S21" s="35" t="s">
        <v>96</v>
      </c>
      <c r="T21" s="95" t="s">
        <v>97</v>
      </c>
      <c r="U21" s="192"/>
      <c r="V21" s="193"/>
      <c r="W21" s="193"/>
      <c r="X21" s="23"/>
      <c r="Z21" s="10"/>
      <c r="AA21" s="10"/>
      <c r="AB21" s="10"/>
      <c r="AC21" s="10"/>
    </row>
    <row r="22" spans="2:29" x14ac:dyDescent="0.25">
      <c r="B22" s="133">
        <f>'zapíš výsledok'!B15</f>
        <v>12</v>
      </c>
      <c r="C22" s="15" t="str">
        <f>'zapíš výsledok'!C15</f>
        <v xml:space="preserve">UHLIAROVÁ Xénia </v>
      </c>
      <c r="D22" s="5" t="str">
        <f>'zapíš výsledok'!D15</f>
        <v xml:space="preserve">SKPBB </v>
      </c>
      <c r="E22" s="5">
        <f>'zapíš výsledok'!E15</f>
        <v>0</v>
      </c>
      <c r="F22" s="5" t="str">
        <f>'zapíš výsledok'!F15</f>
        <v>SKP</v>
      </c>
      <c r="G22" s="5">
        <f>IFERROR(VLOOKUP('zapíš výsledok'!G15,body!$B$1:$U$53,4),0)</f>
        <v>0</v>
      </c>
      <c r="H22" s="5">
        <f>IFERROR(VLOOKUP('zapíš výsledok'!H15,body!$B$1:$U$53,6),0)</f>
        <v>0</v>
      </c>
      <c r="I22" s="5">
        <f>IFERROR(VLOOKUP('zapíš výsledok'!K15,body!$B$1:$U$53,8),0)</f>
        <v>0</v>
      </c>
      <c r="J22" s="5">
        <f>IFERROR(VLOOKUP('zapíš výsledok'!L15,body!$B$1:$U$53,10),0)</f>
        <v>0</v>
      </c>
      <c r="K22" s="5">
        <f>IFERROR(VLOOKUP('zapíš výsledok'!J15,body!$B$1:$U$53,14),0)</f>
        <v>0</v>
      </c>
      <c r="L22" s="5">
        <f>IFERROR(VLOOKUP('zapíš výsledok'!O15,body!$B$1:$U$53,16),0)</f>
        <v>0</v>
      </c>
      <c r="M22" s="5">
        <f>IFERROR(VLOOKUP('zapíš výsledok'!M15,body!$B$1:$U$53,18),0)</f>
        <v>0</v>
      </c>
      <c r="N22" s="5">
        <f>IFERROR(VLOOKUP('zapíš výsledok'!N15,body!$B$1:$U$53,20),0)</f>
        <v>7</v>
      </c>
      <c r="O22" s="5"/>
      <c r="P22" s="5">
        <f t="shared" si="8"/>
        <v>7</v>
      </c>
      <c r="Q22" s="136">
        <f t="shared" si="9"/>
        <v>250</v>
      </c>
      <c r="R22" s="107">
        <f>SUM(Q11:Q23)</f>
        <v>4705.6891191709838</v>
      </c>
      <c r="S22" s="113">
        <f>ROWS(Q11:Q23)</f>
        <v>13</v>
      </c>
      <c r="T22" s="107">
        <f>R22/2</f>
        <v>2352.8445595854919</v>
      </c>
      <c r="U22" s="46"/>
      <c r="V22" s="46"/>
    </row>
    <row r="23" spans="2:29" ht="15.75" thickBot="1" x14ac:dyDescent="0.3">
      <c r="B23" s="134">
        <f>'zapíš výsledok'!B16</f>
        <v>13</v>
      </c>
      <c r="C23" s="127" t="str">
        <f>'zapíš výsledok'!C16</f>
        <v xml:space="preserve">GLEZGO Juraj </v>
      </c>
      <c r="D23" s="109" t="str">
        <f>'zapíš výsledok'!D16</f>
        <v xml:space="preserve">UMBBIATEAM </v>
      </c>
      <c r="E23" s="109">
        <f>'zapíš výsledok'!E16</f>
        <v>0</v>
      </c>
      <c r="F23" s="109" t="str">
        <f>'zapíš výsledok'!F16</f>
        <v>SKP</v>
      </c>
      <c r="G23" s="109">
        <f>IFERROR(VLOOKUP('zapíš výsledok'!G16,body!$B$1:$U$53,4),0)</f>
        <v>0</v>
      </c>
      <c r="H23" s="109">
        <f>IFERROR(VLOOKUP('zapíš výsledok'!H16,body!$B$1:$U$53,6),0)</f>
        <v>0</v>
      </c>
      <c r="I23" s="109">
        <f>IFERROR(VLOOKUP('zapíš výsledok'!K16,body!$B$1:$U$53,8),0)</f>
        <v>0</v>
      </c>
      <c r="J23" s="109">
        <f>IFERROR(VLOOKUP('zapíš výsledok'!L16,body!$B$1:$U$53,10),0)</f>
        <v>0</v>
      </c>
      <c r="K23" s="109">
        <f>IFERROR(VLOOKUP('zapíš výsledok'!J16,body!$B$1:$U$53,14),0)</f>
        <v>0</v>
      </c>
      <c r="L23" s="109">
        <f>IFERROR(VLOOKUP('zapíš výsledok'!O16,body!$B$1:$U$53,16),0)</f>
        <v>0</v>
      </c>
      <c r="M23" s="109">
        <f>IFERROR(VLOOKUP('zapíš výsledok'!M16,body!$B$1:$U$53,18),0)</f>
        <v>5</v>
      </c>
      <c r="N23" s="109">
        <f>IFERROR(VLOOKUP('zapíš výsledok'!N16,body!$B$1:$U$53,20),0)</f>
        <v>5</v>
      </c>
      <c r="O23" s="109"/>
      <c r="P23" s="109">
        <f t="shared" si="8"/>
        <v>5</v>
      </c>
      <c r="Q23" s="137">
        <f t="shared" si="9"/>
        <v>250</v>
      </c>
      <c r="R23" s="110"/>
      <c r="S23" s="111"/>
      <c r="T23" s="112"/>
      <c r="U23" s="46"/>
      <c r="V23" s="46"/>
    </row>
    <row r="24" spans="2:29" x14ac:dyDescent="0.25">
      <c r="B24" s="132">
        <f>'zapíš výsledok'!B17</f>
        <v>14</v>
      </c>
      <c r="C24" s="126" t="str">
        <f>'zapíš výsledok'!C17</f>
        <v xml:space="preserve">GARGULÁKOVÁ Alžbeta </v>
      </c>
      <c r="D24" s="92" t="str">
        <f>'zapíš výsledok'!D17</f>
        <v>Otchenash</v>
      </c>
      <c r="E24" s="92">
        <f>'zapíš výsledok'!E17</f>
        <v>0</v>
      </c>
      <c r="F24" s="92" t="str">
        <f>'zapíš výsledok'!F17</f>
        <v>Otchenash</v>
      </c>
      <c r="G24" s="92">
        <f>IFERROR(VLOOKUP('zapíš výsledok'!G17,body!$B$1:$U$53,4),0)</f>
        <v>34</v>
      </c>
      <c r="H24" s="92">
        <f>IFERROR(VLOOKUP('zapíš výsledok'!H17,body!$B$1:$U$53,6),0)</f>
        <v>0</v>
      </c>
      <c r="I24" s="92">
        <f>IFERROR(VLOOKUP('zapíš výsledok'!K17,body!$B$1:$U$53,8),0)</f>
        <v>0</v>
      </c>
      <c r="J24" s="92">
        <f>IFERROR(VLOOKUP('zapíš výsledok'!L17,body!$B$1:$U$53,10),0)</f>
        <v>0</v>
      </c>
      <c r="K24" s="92">
        <f>IFERROR(VLOOKUP('zapíš výsledok'!J17,body!$B$1:$U$53,14),0)</f>
        <v>25</v>
      </c>
      <c r="L24" s="92">
        <f>IFERROR(VLOOKUP('zapíš výsledok'!O17,body!$B$1:$U$53,16),0)</f>
        <v>0</v>
      </c>
      <c r="M24" s="92">
        <f>IFERROR(VLOOKUP('zapíš výsledok'!M17,body!$B$1:$U$53,18),0)</f>
        <v>20</v>
      </c>
      <c r="N24" s="92">
        <f>IFERROR(VLOOKUP('zapíš výsledok'!N17,body!$B$1:$U$53,20),0)</f>
        <v>20</v>
      </c>
      <c r="O24" s="92"/>
      <c r="P24" s="92">
        <f t="shared" si="8"/>
        <v>34</v>
      </c>
      <c r="Q24" s="135">
        <f t="shared" si="9"/>
        <v>663.12331606217617</v>
      </c>
      <c r="R24" s="95"/>
      <c r="T24" s="96"/>
      <c r="U24" s="46"/>
      <c r="V24" s="46"/>
    </row>
    <row r="25" spans="2:29" x14ac:dyDescent="0.25">
      <c r="B25" s="133">
        <f>'zapíš výsledok'!B18</f>
        <v>15</v>
      </c>
      <c r="C25" s="15" t="str">
        <f>'zapíš výsledok'!C18</f>
        <v xml:space="preserve">MAZALOVÁ Adela </v>
      </c>
      <c r="D25" s="5" t="str">
        <f>'zapíš výsledok'!D18</f>
        <v>Otchenash</v>
      </c>
      <c r="E25" s="5">
        <f>'zapíš výsledok'!E18</f>
        <v>0</v>
      </c>
      <c r="F25" s="5" t="str">
        <f>'zapíš výsledok'!F18</f>
        <v>Otchenash</v>
      </c>
      <c r="G25" s="5">
        <f>IFERROR(VLOOKUP('zapíš výsledok'!G18,body!$B$1:$U$53,4),0)</f>
        <v>0</v>
      </c>
      <c r="H25" s="5">
        <f>IFERROR(VLOOKUP('zapíš výsledok'!H18,body!$B$1:$U$53,6),0)</f>
        <v>0</v>
      </c>
      <c r="I25" s="5">
        <f>IFERROR(VLOOKUP('zapíš výsledok'!K18,body!$B$1:$U$53,8),0)</f>
        <v>0</v>
      </c>
      <c r="J25" s="5">
        <f>IFERROR(VLOOKUP('zapíš výsledok'!L18,body!$B$1:$U$53,10),0)</f>
        <v>0</v>
      </c>
      <c r="K25" s="5">
        <f>IFERROR(VLOOKUP('zapíš výsledok'!J18,body!$B$1:$U$53,14),0)</f>
        <v>0</v>
      </c>
      <c r="L25" s="5">
        <f>IFERROR(VLOOKUP('zapíš výsledok'!O18,body!$B$1:$U$53,16),0)</f>
        <v>0</v>
      </c>
      <c r="M25" s="5">
        <f>IFERROR(VLOOKUP('zapíš výsledok'!M18,body!$B$1:$U$53,18),0)</f>
        <v>18</v>
      </c>
      <c r="N25" s="5">
        <f>IFERROR(VLOOKUP('zapíš výsledok'!N18,body!$B$1:$U$53,20),0)</f>
        <v>7</v>
      </c>
      <c r="O25" s="5"/>
      <c r="P25" s="5">
        <f t="shared" si="8"/>
        <v>18</v>
      </c>
      <c r="Q25" s="136">
        <f t="shared" si="9"/>
        <v>351.06528497409323</v>
      </c>
      <c r="U25" s="46"/>
      <c r="V25" s="46"/>
    </row>
    <row r="26" spans="2:29" x14ac:dyDescent="0.25">
      <c r="B26" s="133">
        <f>'zapíš výsledok'!B19</f>
        <v>16</v>
      </c>
      <c r="C26" s="15" t="str">
        <f>'zapíš výsledok'!C19</f>
        <v>ŠKARVADOVÁ Nina</v>
      </c>
      <c r="D26" s="5" t="str">
        <f>'zapíš výsledok'!D19</f>
        <v>Otchenash</v>
      </c>
      <c r="E26" s="5">
        <f>'zapíš výsledok'!E19</f>
        <v>0</v>
      </c>
      <c r="F26" s="5" t="str">
        <f>'zapíš výsledok'!F19</f>
        <v>Otchenash</v>
      </c>
      <c r="G26" s="5">
        <f>IFERROR(VLOOKUP('zapíš výsledok'!G19,body!$B$1:$U$53,4),0)</f>
        <v>0</v>
      </c>
      <c r="H26" s="5">
        <f>IFERROR(VLOOKUP('zapíš výsledok'!H19,body!$B$1:$U$53,6),0)</f>
        <v>0</v>
      </c>
      <c r="I26" s="5">
        <f>IFERROR(VLOOKUP('zapíš výsledok'!K19,body!$B$1:$U$53,8),0)</f>
        <v>0</v>
      </c>
      <c r="J26" s="5">
        <f>IFERROR(VLOOKUP('zapíš výsledok'!L19,body!$B$1:$U$53,10),0)</f>
        <v>0</v>
      </c>
      <c r="K26" s="5">
        <f>IFERROR(VLOOKUP('zapíš výsledok'!J19,body!$B$1:$U$53,14),0)</f>
        <v>0</v>
      </c>
      <c r="L26" s="5">
        <f>IFERROR(VLOOKUP('zapíš výsledok'!O19,body!$B$1:$U$53,16),0)</f>
        <v>0</v>
      </c>
      <c r="M26" s="5">
        <f>IFERROR(VLOOKUP('zapíš výsledok'!M19,body!$B$1:$U$53,18),0)</f>
        <v>10</v>
      </c>
      <c r="N26" s="5">
        <f>IFERROR(VLOOKUP('zapíš výsledok'!N19,body!$B$1:$U$53,20),0)</f>
        <v>10</v>
      </c>
      <c r="O26" s="5"/>
      <c r="P26" s="5">
        <f t="shared" si="8"/>
        <v>10</v>
      </c>
      <c r="Q26" s="136">
        <f t="shared" si="9"/>
        <v>250</v>
      </c>
      <c r="U26" s="105"/>
      <c r="V26" s="46"/>
    </row>
    <row r="27" spans="2:29" x14ac:dyDescent="0.25">
      <c r="B27" s="133">
        <f>'zapíš výsledok'!B20</f>
        <v>17</v>
      </c>
      <c r="C27" s="15" t="str">
        <f>'zapíš výsledok'!C20</f>
        <v xml:space="preserve">STRAKOVÁ Michaela </v>
      </c>
      <c r="D27" s="5" t="str">
        <f>'zapíš výsledok'!D20</f>
        <v>Otchenash</v>
      </c>
      <c r="E27" s="5">
        <f>'zapíš výsledok'!E20</f>
        <v>0</v>
      </c>
      <c r="F27" s="5" t="str">
        <f>'zapíš výsledok'!F20</f>
        <v>Otchenash</v>
      </c>
      <c r="G27" s="5">
        <f>IFERROR(VLOOKUP('zapíš výsledok'!G20,body!$B$1:$U$53,4),0)</f>
        <v>0</v>
      </c>
      <c r="H27" s="5">
        <f>IFERROR(VLOOKUP('zapíš výsledok'!H20,body!$B$1:$U$53,6),0)</f>
        <v>0</v>
      </c>
      <c r="I27" s="5">
        <f>IFERROR(VLOOKUP('zapíš výsledok'!K20,body!$B$1:$U$53,8),0)</f>
        <v>0</v>
      </c>
      <c r="J27" s="5">
        <f>IFERROR(VLOOKUP('zapíš výsledok'!L20,body!$B$1:$U$53,10),0)</f>
        <v>0</v>
      </c>
      <c r="K27" s="5">
        <f>IFERROR(VLOOKUP('zapíš výsledok'!J20,body!$B$1:$U$53,14),0)</f>
        <v>0</v>
      </c>
      <c r="L27" s="5">
        <f>IFERROR(VLOOKUP('zapíš výsledok'!O20,body!$B$1:$U$53,16),0)</f>
        <v>0</v>
      </c>
      <c r="M27" s="5">
        <f>IFERROR(VLOOKUP('zapíš výsledok'!M20,body!$B$1:$U$53,18),0)</f>
        <v>20</v>
      </c>
      <c r="N27" s="5">
        <f>IFERROR(VLOOKUP('zapíš výsledok'!N20,body!$B$1:$U$53,20),0)</f>
        <v>20</v>
      </c>
      <c r="O27" s="5"/>
      <c r="P27" s="5">
        <f t="shared" si="8"/>
        <v>20</v>
      </c>
      <c r="Q27" s="136">
        <f t="shared" si="9"/>
        <v>390.07253886010358</v>
      </c>
      <c r="U27" s="46"/>
      <c r="V27" s="46"/>
    </row>
    <row r="28" spans="2:29" x14ac:dyDescent="0.25">
      <c r="B28" s="133">
        <f>'zapíš výsledok'!B21</f>
        <v>18</v>
      </c>
      <c r="C28" s="15" t="str">
        <f>'zapíš výsledok'!C21</f>
        <v xml:space="preserve">MAŤKO Martin </v>
      </c>
      <c r="D28" s="5" t="str">
        <f>'zapíš výsledok'!D21</f>
        <v>Otchenash</v>
      </c>
      <c r="E28" s="5">
        <f>'zapíš výsledok'!E21</f>
        <v>0</v>
      </c>
      <c r="F28" s="5" t="str">
        <f>'zapíš výsledok'!F21</f>
        <v>Otchenash</v>
      </c>
      <c r="G28" s="5">
        <f>IFERROR(VLOOKUP('zapíš výsledok'!G21,body!$B$1:$U$53,4),0)</f>
        <v>0</v>
      </c>
      <c r="H28" s="5">
        <f>IFERROR(VLOOKUP('zapíš výsledok'!H21,body!$B$1:$U$53,6),0)</f>
        <v>0</v>
      </c>
      <c r="I28" s="5">
        <f>IFERROR(VLOOKUP('zapíš výsledok'!K21,body!$B$1:$U$53,8),0)</f>
        <v>0</v>
      </c>
      <c r="J28" s="5">
        <f>IFERROR(VLOOKUP('zapíš výsledok'!L21,body!$B$1:$U$53,10),0)</f>
        <v>0</v>
      </c>
      <c r="K28" s="5">
        <f>IFERROR(VLOOKUP('zapíš výsledok'!J21,body!$B$1:$U$53,14),0)</f>
        <v>17</v>
      </c>
      <c r="L28" s="5">
        <f>IFERROR(VLOOKUP('zapíš výsledok'!O21,body!$B$1:$U$53,16),0)</f>
        <v>0</v>
      </c>
      <c r="M28" s="5">
        <f>IFERROR(VLOOKUP('zapíš výsledok'!M21,body!$B$1:$U$53,18),0)</f>
        <v>18</v>
      </c>
      <c r="N28" s="5">
        <f>IFERROR(VLOOKUP('zapíš výsledok'!N21,body!$B$1:$U$53,20),0)</f>
        <v>10</v>
      </c>
      <c r="O28" s="5"/>
      <c r="P28" s="5">
        <f t="shared" si="8"/>
        <v>18</v>
      </c>
      <c r="Q28" s="136">
        <f t="shared" si="9"/>
        <v>351.06528497409323</v>
      </c>
      <c r="U28" s="46"/>
      <c r="V28" s="46"/>
    </row>
    <row r="29" spans="2:29" x14ac:dyDescent="0.25">
      <c r="B29" s="133">
        <f>'zapíš výsledok'!B22</f>
        <v>19</v>
      </c>
      <c r="C29" s="15" t="str">
        <f>'zapíš výsledok'!C22</f>
        <v xml:space="preserve">CIENIK Martin </v>
      </c>
      <c r="D29" s="5" t="str">
        <f>'zapíš výsledok'!D22</f>
        <v>Otchenash</v>
      </c>
      <c r="E29" s="5">
        <f>'zapíš výsledok'!E22</f>
        <v>0</v>
      </c>
      <c r="F29" s="5" t="str">
        <f>'zapíš výsledok'!F22</f>
        <v>Otchenash</v>
      </c>
      <c r="G29" s="5">
        <f>IFERROR(VLOOKUP('zapíš výsledok'!G22,body!$B$1:$U$53,4),0)</f>
        <v>30</v>
      </c>
      <c r="H29" s="5">
        <f>IFERROR(VLOOKUP('zapíš výsledok'!H22,body!$B$1:$U$53,6),0)</f>
        <v>0</v>
      </c>
      <c r="I29" s="5">
        <f>IFERROR(VLOOKUP('zapíš výsledok'!K22,body!$B$1:$U$53,8),0)</f>
        <v>0</v>
      </c>
      <c r="J29" s="5">
        <f>IFERROR(VLOOKUP('zapíš výsledok'!L22,body!$B$1:$U$53,10),0)</f>
        <v>0</v>
      </c>
      <c r="K29" s="5">
        <f>IFERROR(VLOOKUP('zapíš výsledok'!J22,body!$B$1:$U$53,14),0)</f>
        <v>0</v>
      </c>
      <c r="L29" s="5">
        <f>IFERROR(VLOOKUP('zapíš výsledok'!O22,body!$B$1:$U$53,16),0)</f>
        <v>0</v>
      </c>
      <c r="M29" s="5">
        <f>IFERROR(VLOOKUP('zapíš výsledok'!M22,body!$B$1:$U$53,18),0)</f>
        <v>16</v>
      </c>
      <c r="N29" s="5">
        <f>IFERROR(VLOOKUP('zapíš výsledok'!N22,body!$B$1:$U$53,20),0)</f>
        <v>20</v>
      </c>
      <c r="O29" s="5"/>
      <c r="P29" s="5">
        <f t="shared" si="8"/>
        <v>30</v>
      </c>
      <c r="Q29" s="136">
        <f t="shared" si="9"/>
        <v>585.10880829015537</v>
      </c>
      <c r="U29" s="46"/>
      <c r="V29" s="46"/>
    </row>
    <row r="30" spans="2:29" x14ac:dyDescent="0.25">
      <c r="B30" s="133">
        <f>'zapíš výsledok'!B23</f>
        <v>20</v>
      </c>
      <c r="C30" s="15" t="str">
        <f>'zapíš výsledok'!C23</f>
        <v xml:space="preserve">MEJTSKÝ Maxim </v>
      </c>
      <c r="D30" s="5" t="str">
        <f>'zapíš výsledok'!D23</f>
        <v>Otchenash</v>
      </c>
      <c r="E30" s="5">
        <f>'zapíš výsledok'!E23</f>
        <v>0</v>
      </c>
      <c r="F30" s="5" t="str">
        <f>'zapíš výsledok'!F23</f>
        <v>Otchenash</v>
      </c>
      <c r="G30" s="5">
        <f>IFERROR(VLOOKUP('zapíš výsledok'!G23,body!$B$1:$U$53,4),0)</f>
        <v>0</v>
      </c>
      <c r="H30" s="5">
        <f>IFERROR(VLOOKUP('zapíš výsledok'!H23,body!$B$1:$U$53,6),0)</f>
        <v>0</v>
      </c>
      <c r="I30" s="5">
        <f>IFERROR(VLOOKUP('zapíš výsledok'!K23,body!$B$1:$U$53,8),0)</f>
        <v>0</v>
      </c>
      <c r="J30" s="5">
        <f>IFERROR(VLOOKUP('zapíš výsledok'!L23,body!$B$1:$U$53,10),0)</f>
        <v>0</v>
      </c>
      <c r="K30" s="5">
        <f>IFERROR(VLOOKUP('zapíš výsledok'!J23,body!$B$1:$U$53,14),0)</f>
        <v>19</v>
      </c>
      <c r="L30" s="5">
        <f>IFERROR(VLOOKUP('zapíš výsledok'!O23,body!$B$1:$U$53,16),0)</f>
        <v>0</v>
      </c>
      <c r="M30" s="5">
        <f>IFERROR(VLOOKUP('zapíš výsledok'!M23,body!$B$1:$U$53,18),0)</f>
        <v>18</v>
      </c>
      <c r="N30" s="5">
        <f>IFERROR(VLOOKUP('zapíš výsledok'!N23,body!$B$1:$U$53,20),0)</f>
        <v>10</v>
      </c>
      <c r="O30" s="5"/>
      <c r="P30" s="5">
        <f t="shared" ref="P30:P31" si="10">MAX(G30:N30)</f>
        <v>19</v>
      </c>
      <c r="Q30" s="136">
        <f t="shared" ref="Q30:Q31" si="11">IF((P30*$P$8)&gt;$P$4,P30*$P$8,$P$4)</f>
        <v>370.56891191709843</v>
      </c>
      <c r="U30" s="46"/>
      <c r="V30" s="46"/>
    </row>
    <row r="31" spans="2:29" x14ac:dyDescent="0.25">
      <c r="B31" s="133">
        <f>'zapíš výsledok'!B24</f>
        <v>21</v>
      </c>
      <c r="C31" s="15" t="str">
        <f>'zapíš výsledok'!C24</f>
        <v xml:space="preserve">MAKOVÍNYOVÁ Kristína </v>
      </c>
      <c r="D31" s="5" t="str">
        <f>'zapíš výsledok'!D24</f>
        <v>Otchenash</v>
      </c>
      <c r="E31" s="5">
        <f>'zapíš výsledok'!E24</f>
        <v>0</v>
      </c>
      <c r="F31" s="5" t="str">
        <f>'zapíš výsledok'!F24</f>
        <v>Otchenash</v>
      </c>
      <c r="G31" s="5">
        <f>IFERROR(VLOOKUP('zapíš výsledok'!G24,body!$B$1:$U$53,4),0)</f>
        <v>39</v>
      </c>
      <c r="H31" s="5">
        <f>IFERROR(VLOOKUP('zapíš výsledok'!H24,body!$B$1:$U$53,6),0)</f>
        <v>0</v>
      </c>
      <c r="I31" s="5">
        <f>IFERROR(VLOOKUP('zapíš výsledok'!K24,body!$B$1:$U$53,8),0)</f>
        <v>0</v>
      </c>
      <c r="J31" s="5">
        <f>IFERROR(VLOOKUP('zapíš výsledok'!L24,body!$B$1:$U$53,10),0)</f>
        <v>0</v>
      </c>
      <c r="K31" s="5">
        <f>IFERROR(VLOOKUP('zapíš výsledok'!J24,body!$B$1:$U$53,14),0)</f>
        <v>0</v>
      </c>
      <c r="L31" s="5">
        <f>IFERROR(VLOOKUP('zapíš výsledok'!O24,body!$B$1:$U$53,16),0)</f>
        <v>0</v>
      </c>
      <c r="M31" s="5">
        <f>IFERROR(VLOOKUP('zapíš výsledok'!M24,body!$B$1:$U$53,18),0)</f>
        <v>0</v>
      </c>
      <c r="N31" s="5">
        <f>IFERROR(VLOOKUP('zapíš výsledok'!N24,body!$B$1:$U$53,20),0)</f>
        <v>5</v>
      </c>
      <c r="O31" s="5"/>
      <c r="P31" s="5">
        <f t="shared" si="10"/>
        <v>39</v>
      </c>
      <c r="Q31" s="136">
        <f t="shared" si="11"/>
        <v>760.64145077720207</v>
      </c>
      <c r="U31" s="46"/>
      <c r="V31" s="46"/>
    </row>
    <row r="32" spans="2:29" x14ac:dyDescent="0.25">
      <c r="B32" s="133">
        <f>'zapíš výsledok'!B25</f>
        <v>22</v>
      </c>
      <c r="C32" s="15" t="str">
        <f>'zapíš výsledok'!C25</f>
        <v>KAPUSTOVÁ Ema</v>
      </c>
      <c r="D32" s="5" t="str">
        <f>'zapíš výsledok'!D25</f>
        <v>Otchenash</v>
      </c>
      <c r="E32" s="5">
        <f>'zapíš výsledok'!E25</f>
        <v>0</v>
      </c>
      <c r="F32" s="5" t="str">
        <f>'zapíš výsledok'!F25</f>
        <v>Otchenash</v>
      </c>
      <c r="G32" s="5">
        <f>IFERROR(VLOOKUP('zapíš výsledok'!G25,body!$B$1:$U$53,4),0)</f>
        <v>38</v>
      </c>
      <c r="H32" s="5">
        <f>IFERROR(VLOOKUP('zapíš výsledok'!H25,body!$B$1:$U$53,6),0)</f>
        <v>0</v>
      </c>
      <c r="I32" s="5">
        <f>IFERROR(VLOOKUP('zapíš výsledok'!K25,body!$B$1:$U$53,8),0)</f>
        <v>35</v>
      </c>
      <c r="J32" s="5">
        <f>IFERROR(VLOOKUP('zapíš výsledok'!L25,body!$B$1:$U$53,10),0)</f>
        <v>35</v>
      </c>
      <c r="K32" s="5">
        <f>IFERROR(VLOOKUP('zapíš výsledok'!J25,body!$B$1:$U$53,14),0)</f>
        <v>0</v>
      </c>
      <c r="L32" s="5">
        <f>IFERROR(VLOOKUP('zapíš výsledok'!O25,body!$B$1:$U$53,16),0)</f>
        <v>0</v>
      </c>
      <c r="M32" s="5">
        <f>IFERROR(VLOOKUP('zapíš výsledok'!M25,body!$B$1:$U$53,18),0)</f>
        <v>0</v>
      </c>
      <c r="N32" s="5">
        <f>IFERROR(VLOOKUP('zapíš výsledok'!N25,body!$B$1:$U$53,20),0)</f>
        <v>5</v>
      </c>
      <c r="O32" s="5"/>
      <c r="P32" s="5">
        <f t="shared" si="8"/>
        <v>38</v>
      </c>
      <c r="Q32" s="136">
        <f t="shared" si="9"/>
        <v>741.13782383419687</v>
      </c>
      <c r="R32" s="95"/>
      <c r="S32" s="46"/>
      <c r="T32" s="96"/>
      <c r="U32" s="46"/>
      <c r="V32" s="46"/>
    </row>
    <row r="33" spans="2:26" x14ac:dyDescent="0.25">
      <c r="B33" s="133">
        <f>'zapíš výsledok'!B26</f>
        <v>23</v>
      </c>
      <c r="C33" s="15" t="str">
        <f>'zapíš výsledok'!C26</f>
        <v xml:space="preserve">PACEROVÁ Sára </v>
      </c>
      <c r="D33" s="5" t="str">
        <f>'zapíš výsledok'!D26</f>
        <v>Otchenash</v>
      </c>
      <c r="E33" s="5">
        <f>'zapíš výsledok'!E26</f>
        <v>0</v>
      </c>
      <c r="F33" s="5" t="str">
        <f>'zapíš výsledok'!F26</f>
        <v>Otchenash</v>
      </c>
      <c r="G33" s="5">
        <f>IFERROR(VLOOKUP('zapíš výsledok'!G26,body!$B$1:$U$53,4),0)</f>
        <v>0</v>
      </c>
      <c r="H33" s="5">
        <f>IFERROR(VLOOKUP('zapíš výsledok'!H26,body!$B$1:$U$53,6),0)</f>
        <v>0</v>
      </c>
      <c r="I33" s="5">
        <f>IFERROR(VLOOKUP('zapíš výsledok'!K26,body!$B$1:$U$53,8),0)</f>
        <v>0</v>
      </c>
      <c r="J33" s="5">
        <f>IFERROR(VLOOKUP('zapíš výsledok'!L26,body!$B$1:$U$53,10),0)</f>
        <v>0</v>
      </c>
      <c r="K33" s="5">
        <f>IFERROR(VLOOKUP('zapíš výsledok'!J26,body!$B$1:$U$53,14),0)</f>
        <v>0</v>
      </c>
      <c r="L33" s="5">
        <f>IFERROR(VLOOKUP('zapíš výsledok'!O26,body!$B$1:$U$53,16),0)</f>
        <v>0</v>
      </c>
      <c r="M33" s="5">
        <f>IFERROR(VLOOKUP('zapíš výsledok'!M26,body!$B$1:$U$53,18),0)</f>
        <v>0</v>
      </c>
      <c r="N33" s="5">
        <f>IFERROR(VLOOKUP('zapíš výsledok'!N26,body!$B$1:$U$53,20),0)</f>
        <v>10</v>
      </c>
      <c r="O33" s="5"/>
      <c r="P33" s="5">
        <f t="shared" ref="P33:P55" si="12">MAX(G33:N33)</f>
        <v>10</v>
      </c>
      <c r="Q33" s="136">
        <f t="shared" ref="Q33:Q56" si="13">IF((P33*$P$8)&gt;$P$4,P33*$P$8,$P$4)</f>
        <v>250</v>
      </c>
      <c r="R33" s="95" t="s">
        <v>95</v>
      </c>
      <c r="S33" s="35" t="s">
        <v>96</v>
      </c>
      <c r="T33" s="95" t="s">
        <v>97</v>
      </c>
      <c r="U33" s="46"/>
      <c r="V33" s="46"/>
    </row>
    <row r="34" spans="2:26" x14ac:dyDescent="0.25">
      <c r="B34" s="133">
        <f>'zapíš výsledok'!B27</f>
        <v>24</v>
      </c>
      <c r="C34" s="15" t="str">
        <f>'zapíš výsledok'!C27</f>
        <v xml:space="preserve">PACERA Radoslav </v>
      </c>
      <c r="D34" s="5" t="str">
        <f>'zapíš výsledok'!D27</f>
        <v xml:space="preserve">KBOSRBLIE </v>
      </c>
      <c r="E34" s="5">
        <f>'zapíš výsledok'!E27</f>
        <v>0</v>
      </c>
      <c r="F34" s="5" t="str">
        <f>'zapíš výsledok'!F27</f>
        <v>Otchenash</v>
      </c>
      <c r="G34" s="5">
        <f>IFERROR(VLOOKUP('zapíš výsledok'!G27,body!$B$1:$U$53,4),0)</f>
        <v>0</v>
      </c>
      <c r="H34" s="5">
        <f>IFERROR(VLOOKUP('zapíš výsledok'!H27,body!$B$1:$U$53,6),0)</f>
        <v>0</v>
      </c>
      <c r="I34" s="5">
        <f>IFERROR(VLOOKUP('zapíš výsledok'!K27,body!$B$1:$U$53,8),0)</f>
        <v>0</v>
      </c>
      <c r="J34" s="5">
        <f>IFERROR(VLOOKUP('zapíš výsledok'!L27,body!$B$1:$U$53,10),0)</f>
        <v>0</v>
      </c>
      <c r="K34" s="5">
        <f>IFERROR(VLOOKUP('zapíš výsledok'!J27,body!$B$1:$U$53,14),0)</f>
        <v>0</v>
      </c>
      <c r="L34" s="5">
        <f>IFERROR(VLOOKUP('zapíš výsledok'!O27,body!$B$1:$U$53,16),0)</f>
        <v>0</v>
      </c>
      <c r="M34" s="5">
        <f>IFERROR(VLOOKUP('zapíš výsledok'!M27,body!$B$1:$U$53,18),0)</f>
        <v>10</v>
      </c>
      <c r="N34" s="5">
        <f>IFERROR(VLOOKUP('zapíš výsledok'!N27,body!$B$1:$U$53,20),0)</f>
        <v>10</v>
      </c>
      <c r="O34" s="5"/>
      <c r="P34" s="5">
        <f t="shared" si="12"/>
        <v>10</v>
      </c>
      <c r="Q34" s="136">
        <f t="shared" si="13"/>
        <v>250</v>
      </c>
      <c r="R34" s="107">
        <f>SUM(Q24:Q35)</f>
        <v>5212.783419689119</v>
      </c>
      <c r="S34" s="113">
        <f>ROWS(Q24:Q35)</f>
        <v>12</v>
      </c>
      <c r="T34" s="107">
        <f>R34/2</f>
        <v>2606.3917098445595</v>
      </c>
      <c r="U34" s="46"/>
      <c r="V34" s="46"/>
      <c r="Z34" t="s">
        <v>114</v>
      </c>
    </row>
    <row r="35" spans="2:26" ht="15.75" thickBot="1" x14ac:dyDescent="0.3">
      <c r="B35" s="134">
        <f>'zapíš výsledok'!B28</f>
        <v>25</v>
      </c>
      <c r="C35" s="127" t="str">
        <f>'zapíš výsledok'!C28</f>
        <v xml:space="preserve">MELICHER Bruno </v>
      </c>
      <c r="D35" s="109" t="str">
        <f>'zapíš výsledok'!D28</f>
        <v xml:space="preserve">UMBBIATEAM </v>
      </c>
      <c r="E35" s="109">
        <f>'zapíš výsledok'!E28</f>
        <v>0</v>
      </c>
      <c r="F35" s="109" t="str">
        <f>'zapíš výsledok'!F28</f>
        <v>Otchenash</v>
      </c>
      <c r="G35" s="109">
        <f>IFERROR(VLOOKUP('zapíš výsledok'!G28,body!$B$1:$U$53,4),0)</f>
        <v>0</v>
      </c>
      <c r="H35" s="109">
        <f>IFERROR(VLOOKUP('zapíš výsledok'!H28,body!$B$1:$U$53,6),0)</f>
        <v>0</v>
      </c>
      <c r="I35" s="109">
        <f>IFERROR(VLOOKUP('zapíš výsledok'!K28,body!$B$1:$U$53,8),0)</f>
        <v>0</v>
      </c>
      <c r="J35" s="109">
        <f>IFERROR(VLOOKUP('zapíš výsledok'!L28,body!$B$1:$U$53,10),0)</f>
        <v>0</v>
      </c>
      <c r="K35" s="109">
        <f>IFERROR(VLOOKUP('zapíš výsledok'!J28,body!$B$1:$U$53,14),0)</f>
        <v>0</v>
      </c>
      <c r="L35" s="109">
        <f>IFERROR(VLOOKUP('zapíš výsledok'!O28,body!$B$1:$U$53,16),0)</f>
        <v>0</v>
      </c>
      <c r="M35" s="109">
        <f>IFERROR(VLOOKUP('zapíš výsledok'!M28,body!$B$1:$U$53,18),0)</f>
        <v>0</v>
      </c>
      <c r="N35" s="109">
        <f>IFERROR(VLOOKUP('zapíš výsledok'!N28,body!$B$1:$U$53,20),0)</f>
        <v>7</v>
      </c>
      <c r="O35" s="109"/>
      <c r="P35" s="109">
        <f t="shared" si="12"/>
        <v>7</v>
      </c>
      <c r="Q35" s="137">
        <f t="shared" si="13"/>
        <v>250</v>
      </c>
      <c r="R35" s="110"/>
      <c r="S35" s="111"/>
      <c r="T35" s="112"/>
    </row>
    <row r="36" spans="2:26" x14ac:dyDescent="0.25">
      <c r="B36" s="132">
        <f>'zapíš výsledok'!B29</f>
        <v>26</v>
      </c>
      <c r="C36" s="126" t="str">
        <f>'zapíš výsledok'!C29</f>
        <v xml:space="preserve">ILAVSKÝ Sebastián </v>
      </c>
      <c r="D36" s="92" t="str">
        <f>'zapíš výsledok'!D29</f>
        <v xml:space="preserve">SKZP </v>
      </c>
      <c r="E36" s="92">
        <f>'zapíš výsledok'!E29</f>
        <v>0</v>
      </c>
      <c r="F36" s="92" t="str">
        <f>'zapíš výsledok'!F29</f>
        <v>Podbrezová</v>
      </c>
      <c r="G36" s="92">
        <f>IFERROR(VLOOKUP('zapíš výsledok'!G29,body!$B$1:$U$53,4),0)</f>
        <v>0</v>
      </c>
      <c r="H36" s="92">
        <f>IFERROR(VLOOKUP('zapíš výsledok'!H29,body!$B$1:$U$53,6),0)</f>
        <v>0</v>
      </c>
      <c r="I36" s="92">
        <f>IFERROR(VLOOKUP('zapíš výsledok'!K29,body!$B$1:$U$53,8),0)</f>
        <v>0</v>
      </c>
      <c r="J36" s="92">
        <f>IFERROR(VLOOKUP('zapíš výsledok'!L29,body!$B$1:$U$53,10),0)</f>
        <v>0</v>
      </c>
      <c r="K36" s="92">
        <f>IFERROR(VLOOKUP('zapíš výsledok'!J29,body!$B$1:$U$53,14),0)</f>
        <v>0</v>
      </c>
      <c r="L36" s="92">
        <f>IFERROR(VLOOKUP('zapíš výsledok'!O29,body!$B$1:$U$53,16),0)</f>
        <v>0</v>
      </c>
      <c r="M36" s="92">
        <f>IFERROR(VLOOKUP('zapíš výsledok'!M29,body!$B$1:$U$53,18),0)</f>
        <v>20</v>
      </c>
      <c r="N36" s="92">
        <f>IFERROR(VLOOKUP('zapíš výsledok'!N29,body!$B$1:$U$53,20),0)</f>
        <v>18</v>
      </c>
      <c r="O36" s="92"/>
      <c r="P36" s="92">
        <f t="shared" si="12"/>
        <v>20</v>
      </c>
      <c r="Q36" s="135">
        <f t="shared" si="13"/>
        <v>390.07253886010358</v>
      </c>
      <c r="R36" s="95"/>
      <c r="S36" s="46"/>
      <c r="T36" s="96"/>
      <c r="U36" s="46"/>
      <c r="V36" s="46"/>
    </row>
    <row r="37" spans="2:26" x14ac:dyDescent="0.25">
      <c r="B37" s="133">
        <f>'zapíš výsledok'!B30</f>
        <v>27</v>
      </c>
      <c r="C37" s="15" t="str">
        <f>'zapíš výsledok'!C30</f>
        <v xml:space="preserve">LIPTAIOVÁ Adéla </v>
      </c>
      <c r="D37" s="5" t="str">
        <f>'zapíš výsledok'!D30</f>
        <v xml:space="preserve">SKZP </v>
      </c>
      <c r="E37" s="5">
        <f>'zapíš výsledok'!E30</f>
        <v>0</v>
      </c>
      <c r="F37" s="5" t="str">
        <f>'zapíš výsledok'!F30</f>
        <v>Podbrezová</v>
      </c>
      <c r="G37" s="5">
        <f>IFERROR(VLOOKUP('zapíš výsledok'!G30,body!$B$1:$U$53,4),0)</f>
        <v>0</v>
      </c>
      <c r="H37" s="5">
        <f>IFERROR(VLOOKUP('zapíš výsledok'!H30,body!$B$1:$U$53,6),0)</f>
        <v>0</v>
      </c>
      <c r="I37" s="5">
        <f>IFERROR(VLOOKUP('zapíš výsledok'!K30,body!$B$1:$U$53,8),0)</f>
        <v>0</v>
      </c>
      <c r="J37" s="5">
        <f>IFERROR(VLOOKUP('zapíš výsledok'!L30,body!$B$1:$U$53,10),0)</f>
        <v>0</v>
      </c>
      <c r="K37" s="5">
        <f>IFERROR(VLOOKUP('zapíš výsledok'!J30,body!$B$1:$U$53,14),0)</f>
        <v>0</v>
      </c>
      <c r="L37" s="5">
        <f>IFERROR(VLOOKUP('zapíš výsledok'!O30,body!$B$1:$U$53,16),0)</f>
        <v>0</v>
      </c>
      <c r="M37" s="5">
        <f>IFERROR(VLOOKUP('zapíš výsledok'!M30,body!$B$1:$U$53,18),0)</f>
        <v>20</v>
      </c>
      <c r="N37" s="5">
        <f>IFERROR(VLOOKUP('zapíš výsledok'!N30,body!$B$1:$U$53,20),0)</f>
        <v>18</v>
      </c>
      <c r="O37" s="5"/>
      <c r="P37" s="5">
        <f t="shared" si="12"/>
        <v>20</v>
      </c>
      <c r="Q37" s="136">
        <f t="shared" si="13"/>
        <v>390.07253886010358</v>
      </c>
      <c r="R37" t="s">
        <v>115</v>
      </c>
      <c r="S37" s="141">
        <f>Q36+Q37+Q38+Q40+Q45</f>
        <v>2122.3481865284971</v>
      </c>
      <c r="U37" s="46"/>
      <c r="V37" s="46"/>
    </row>
    <row r="38" spans="2:26" x14ac:dyDescent="0.25">
      <c r="B38" s="133">
        <f>'zapíš výsledok'!B31</f>
        <v>28</v>
      </c>
      <c r="C38" s="15" t="str">
        <f>'zapíš výsledok'!C31</f>
        <v xml:space="preserve">MOLENTOVÁ Tamara </v>
      </c>
      <c r="D38" s="5" t="str">
        <f>'zapíš výsledok'!D31</f>
        <v xml:space="preserve">SKZP </v>
      </c>
      <c r="E38" s="5">
        <f>'zapíš výsledok'!E31</f>
        <v>0</v>
      </c>
      <c r="F38" s="5" t="str">
        <f>'zapíš výsledok'!F31</f>
        <v>Podbrezová</v>
      </c>
      <c r="G38" s="5">
        <f>IFERROR(VLOOKUP('zapíš výsledok'!G31,body!$B$1:$U$53,4),0)</f>
        <v>40</v>
      </c>
      <c r="H38" s="5">
        <f>IFERROR(VLOOKUP('zapíš výsledok'!H31,body!$B$1:$U$53,6),0)</f>
        <v>0</v>
      </c>
      <c r="I38" s="5">
        <f>IFERROR(VLOOKUP('zapíš výsledok'!K31,body!$B$1:$U$53,8),0)</f>
        <v>0</v>
      </c>
      <c r="J38" s="5">
        <f>IFERROR(VLOOKUP('zapíš výsledok'!L31,body!$B$1:$U$53,10),0)</f>
        <v>0</v>
      </c>
      <c r="K38" s="5">
        <f>IFERROR(VLOOKUP('zapíš výsledok'!J31,body!$B$1:$U$53,14),0)</f>
        <v>16</v>
      </c>
      <c r="L38" s="5">
        <f>IFERROR(VLOOKUP('zapíš výsledok'!O31,body!$B$1:$U$53,16),0)</f>
        <v>0</v>
      </c>
      <c r="M38" s="5">
        <f>IFERROR(VLOOKUP('zapíš výsledok'!M31,body!$B$1:$U$53,18),0)</f>
        <v>0</v>
      </c>
      <c r="N38" s="5">
        <f>IFERROR(VLOOKUP('zapíš výsledok'!N31,body!$B$1:$U$53,20),0)</f>
        <v>5</v>
      </c>
      <c r="O38" s="5"/>
      <c r="P38" s="5">
        <f t="shared" si="12"/>
        <v>40</v>
      </c>
      <c r="Q38" s="136">
        <f t="shared" si="13"/>
        <v>780.14507772020715</v>
      </c>
      <c r="R38" t="s">
        <v>116</v>
      </c>
      <c r="S38" s="143">
        <f>Q41</f>
        <v>250</v>
      </c>
      <c r="U38" s="46"/>
      <c r="V38" s="46"/>
    </row>
    <row r="39" spans="2:26" x14ac:dyDescent="0.25">
      <c r="B39" s="133">
        <f>'zapíš výsledok'!B32</f>
        <v>29</v>
      </c>
      <c r="C39" s="15" t="str">
        <f>'zapíš výsledok'!C32</f>
        <v xml:space="preserve">ADAMOV Ján </v>
      </c>
      <c r="D39" s="5" t="str">
        <f>'zapíš výsledok'!D32</f>
        <v xml:space="preserve">Tatran Hybe </v>
      </c>
      <c r="E39" s="5">
        <f>'zapíš výsledok'!E32</f>
        <v>0</v>
      </c>
      <c r="F39" s="5" t="str">
        <f>'zapíš výsledok'!F32</f>
        <v>Podbrezová</v>
      </c>
      <c r="G39" s="5">
        <f>IFERROR(VLOOKUP('zapíš výsledok'!G32,body!$B$1:$U$53,4),0)</f>
        <v>0</v>
      </c>
      <c r="H39" s="5">
        <f>IFERROR(VLOOKUP('zapíš výsledok'!H32,body!$B$1:$U$53,6),0)</f>
        <v>0</v>
      </c>
      <c r="I39" s="5">
        <f>IFERROR(VLOOKUP('zapíš výsledok'!K32,body!$B$1:$U$53,8),0)</f>
        <v>0</v>
      </c>
      <c r="J39" s="5">
        <f>IFERROR(VLOOKUP('zapíš výsledok'!L32,body!$B$1:$U$53,10),0)</f>
        <v>0</v>
      </c>
      <c r="K39" s="5">
        <f>IFERROR(VLOOKUP('zapíš výsledok'!J32,body!$B$1:$U$53,14),0)</f>
        <v>0</v>
      </c>
      <c r="L39" s="5">
        <f>IFERROR(VLOOKUP('zapíš výsledok'!O32,body!$B$1:$U$53,16),0)</f>
        <v>0</v>
      </c>
      <c r="M39" s="5">
        <f>IFERROR(VLOOKUP('zapíš výsledok'!M32,body!$B$1:$U$53,18),0)</f>
        <v>20</v>
      </c>
      <c r="N39" s="5">
        <f>IFERROR(VLOOKUP('zapíš výsledok'!N32,body!$B$1:$U$53,20),0)</f>
        <v>18</v>
      </c>
      <c r="O39" s="5"/>
      <c r="P39" s="5">
        <f t="shared" si="12"/>
        <v>20</v>
      </c>
      <c r="Q39" s="140">
        <f t="shared" si="13"/>
        <v>390.07253886010358</v>
      </c>
      <c r="R39" s="95" t="s">
        <v>117</v>
      </c>
      <c r="S39" s="142">
        <f>Q39+Q42+Q43+Q44</f>
        <v>2590.4352331606215</v>
      </c>
      <c r="T39" s="95"/>
      <c r="U39" s="46"/>
      <c r="V39" s="46"/>
    </row>
    <row r="40" spans="2:26" x14ac:dyDescent="0.25">
      <c r="B40" s="133">
        <f>'zapíš výsledok'!B33</f>
        <v>30</v>
      </c>
      <c r="C40" s="15" t="str">
        <f>'zapíš výsledok'!C33</f>
        <v xml:space="preserve">DOBIAŠ Nikolaj František </v>
      </c>
      <c r="D40" s="5" t="str">
        <f>'zapíš výsledok'!D33</f>
        <v xml:space="preserve">SKZP </v>
      </c>
      <c r="E40" s="5">
        <f>'zapíš výsledok'!E33</f>
        <v>0</v>
      </c>
      <c r="F40" s="5" t="str">
        <f>'zapíš výsledok'!F33</f>
        <v>Podbrezová</v>
      </c>
      <c r="G40" s="5">
        <f>IFERROR(VLOOKUP('zapíš výsledok'!G33,body!$B$1:$U$53,4),0)</f>
        <v>0</v>
      </c>
      <c r="H40" s="5">
        <f>IFERROR(VLOOKUP('zapíš výsledok'!H33,body!$B$1:$U$53,6),0)</f>
        <v>0</v>
      </c>
      <c r="I40" s="5">
        <f>IFERROR(VLOOKUP('zapíš výsledok'!K33,body!$B$1:$U$53,8),0)</f>
        <v>0</v>
      </c>
      <c r="J40" s="5">
        <f>IFERROR(VLOOKUP('zapíš výsledok'!L33,body!$B$1:$U$53,10),0)</f>
        <v>0</v>
      </c>
      <c r="K40" s="5">
        <f>IFERROR(VLOOKUP('zapíš výsledok'!J33,body!$B$1:$U$53,14),0)</f>
        <v>0</v>
      </c>
      <c r="L40" s="5">
        <f>IFERROR(VLOOKUP('zapíš výsledok'!O33,body!$B$1:$U$53,16),0)</f>
        <v>0</v>
      </c>
      <c r="M40" s="5">
        <f>IFERROR(VLOOKUP('zapíš výsledok'!M33,body!$B$1:$U$53,18),0)</f>
        <v>10</v>
      </c>
      <c r="N40" s="5">
        <f>IFERROR(VLOOKUP('zapíš výsledok'!N33,body!$B$1:$U$53,20),0)</f>
        <v>10</v>
      </c>
      <c r="O40" s="5"/>
      <c r="P40" s="5">
        <f t="shared" si="12"/>
        <v>10</v>
      </c>
      <c r="Q40" s="136">
        <f t="shared" si="13"/>
        <v>250</v>
      </c>
      <c r="R40" s="107"/>
      <c r="S40" s="113"/>
      <c r="T40" s="107"/>
      <c r="U40" s="46"/>
      <c r="V40" s="46"/>
    </row>
    <row r="41" spans="2:26" x14ac:dyDescent="0.25">
      <c r="B41" s="133">
        <f>'zapíš výsledok'!B34</f>
        <v>31</v>
      </c>
      <c r="C41" s="15" t="str">
        <f>'zapíš výsledok'!C34</f>
        <v xml:space="preserve">SKAČANOVÁ Barbara </v>
      </c>
      <c r="D41" s="5" t="str">
        <f>'zapíš výsledok'!D34</f>
        <v xml:space="preserve">KBBREZNO </v>
      </c>
      <c r="E41" s="5">
        <f>'zapíš výsledok'!E34</f>
        <v>0</v>
      </c>
      <c r="F41" s="5" t="str">
        <f>'zapíš výsledok'!F34</f>
        <v>Podbrezová</v>
      </c>
      <c r="G41" s="5">
        <f>IFERROR(VLOOKUP('zapíš výsledok'!G34,body!$B$1:$U$53,4),0)</f>
        <v>0</v>
      </c>
      <c r="H41" s="5">
        <f>IFERROR(VLOOKUP('zapíš výsledok'!H34,body!$B$1:$U$53,6),0)</f>
        <v>0</v>
      </c>
      <c r="I41" s="5">
        <f>IFERROR(VLOOKUP('zapíš výsledok'!K34,body!$B$1:$U$53,8),0)</f>
        <v>0</v>
      </c>
      <c r="J41" s="5">
        <f>IFERROR(VLOOKUP('zapíš výsledok'!L34,body!$B$1:$U$53,10),0)</f>
        <v>0</v>
      </c>
      <c r="K41" s="5">
        <f>IFERROR(VLOOKUP('zapíš výsledok'!J34,body!$B$1:$U$53,14),0)</f>
        <v>0</v>
      </c>
      <c r="L41" s="5">
        <f>IFERROR(VLOOKUP('zapíš výsledok'!O34,body!$B$1:$U$53,16),0)</f>
        <v>0</v>
      </c>
      <c r="M41" s="5">
        <f>IFERROR(VLOOKUP('zapíš výsledok'!M34,body!$B$1:$U$53,18),0)</f>
        <v>0</v>
      </c>
      <c r="N41" s="5">
        <f>IFERROR(VLOOKUP('zapíš výsledok'!N34,body!$B$1:$U$53,20),0)</f>
        <v>10</v>
      </c>
      <c r="O41" s="5"/>
      <c r="P41" s="5">
        <f t="shared" si="12"/>
        <v>10</v>
      </c>
      <c r="Q41" s="139">
        <f t="shared" si="13"/>
        <v>250</v>
      </c>
      <c r="R41" s="95"/>
      <c r="S41" s="46"/>
      <c r="T41" s="96"/>
      <c r="U41" s="46"/>
      <c r="V41" s="46"/>
    </row>
    <row r="42" spans="2:26" x14ac:dyDescent="0.25">
      <c r="B42" s="133">
        <f>'zapíš výsledok'!B35</f>
        <v>32</v>
      </c>
      <c r="C42" s="15" t="str">
        <f>'zapíš výsledok'!C35</f>
        <v xml:space="preserve">ADAMOV Michal </v>
      </c>
      <c r="D42" s="5" t="str">
        <f>'zapíš výsledok'!D35</f>
        <v xml:space="preserve">Tatran Hybe </v>
      </c>
      <c r="E42" s="5">
        <f>'zapíš výsledok'!E35</f>
        <v>0</v>
      </c>
      <c r="F42" s="5" t="str">
        <f>'zapíš výsledok'!F35</f>
        <v>Podbrezová</v>
      </c>
      <c r="G42" s="5">
        <f>IFERROR(VLOOKUP('zapíš výsledok'!G35,body!$B$1:$U$53,4),0)</f>
        <v>30</v>
      </c>
      <c r="H42" s="5">
        <f>IFERROR(VLOOKUP('zapíš výsledok'!H35,body!$B$1:$U$53,6),0)</f>
        <v>0</v>
      </c>
      <c r="I42" s="5">
        <f>IFERROR(VLOOKUP('zapíš výsledok'!K35,body!$B$1:$U$53,8),0)</f>
        <v>0</v>
      </c>
      <c r="J42" s="5">
        <f>IFERROR(VLOOKUP('zapíš výsledok'!L35,body!$B$1:$U$53,10),0)</f>
        <v>0</v>
      </c>
      <c r="K42" s="5">
        <f>IFERROR(VLOOKUP('zapíš výsledok'!J35,body!$B$1:$U$53,14),0)</f>
        <v>80</v>
      </c>
      <c r="L42" s="5">
        <f>IFERROR(VLOOKUP('zapíš výsledok'!O35,body!$B$1:$U$53,16),0)</f>
        <v>0</v>
      </c>
      <c r="M42" s="5">
        <f>IFERROR(VLOOKUP('zapíš výsledok'!M35,body!$B$1:$U$53,18),0)</f>
        <v>20</v>
      </c>
      <c r="N42" s="5">
        <f>IFERROR(VLOOKUP('zapíš výsledok'!N35,body!$B$1:$U$53,20),0)</f>
        <v>10</v>
      </c>
      <c r="O42" s="5"/>
      <c r="P42" s="5">
        <f t="shared" si="12"/>
        <v>80</v>
      </c>
      <c r="Q42" s="140">
        <f t="shared" si="13"/>
        <v>1560.2901554404143</v>
      </c>
      <c r="R42" s="95"/>
      <c r="S42" s="46"/>
      <c r="T42" s="96"/>
      <c r="U42" s="46"/>
      <c r="V42" s="46"/>
    </row>
    <row r="43" spans="2:26" x14ac:dyDescent="0.25">
      <c r="B43" s="133">
        <f>'zapíš výsledok'!B36</f>
        <v>33</v>
      </c>
      <c r="C43" s="15" t="str">
        <f>'zapíš výsledok'!C36</f>
        <v xml:space="preserve">MELICH Lucas </v>
      </c>
      <c r="D43" s="5" t="str">
        <f>'zapíš výsledok'!D36</f>
        <v xml:space="preserve">Tatran Hybe </v>
      </c>
      <c r="E43" s="5">
        <f>'zapíš výsledok'!E36</f>
        <v>0</v>
      </c>
      <c r="F43" s="5" t="str">
        <f>'zapíš výsledok'!F36</f>
        <v>Podbrezová</v>
      </c>
      <c r="G43" s="5">
        <f>IFERROR(VLOOKUP('zapíš výsledok'!G36,body!$B$1:$U$53,4),0)</f>
        <v>0</v>
      </c>
      <c r="H43" s="5">
        <f>IFERROR(VLOOKUP('zapíš výsledok'!H36,body!$B$1:$U$53,6),0)</f>
        <v>0</v>
      </c>
      <c r="I43" s="5">
        <f>IFERROR(VLOOKUP('zapíš výsledok'!K36,body!$B$1:$U$53,8),0)</f>
        <v>0</v>
      </c>
      <c r="J43" s="5">
        <f>IFERROR(VLOOKUP('zapíš výsledok'!L36,body!$B$1:$U$53,10),0)</f>
        <v>0</v>
      </c>
      <c r="K43" s="5">
        <f>IFERROR(VLOOKUP('zapíš výsledok'!J36,body!$B$1:$U$53,14),0)</f>
        <v>0</v>
      </c>
      <c r="L43" s="5">
        <f>IFERROR(VLOOKUP('zapíš výsledok'!O36,body!$B$1:$U$53,16),0)</f>
        <v>0</v>
      </c>
      <c r="M43" s="5">
        <f>IFERROR(VLOOKUP('zapíš výsledok'!M36,body!$B$1:$U$53,18),0)</f>
        <v>5</v>
      </c>
      <c r="N43" s="5">
        <f>IFERROR(VLOOKUP('zapíš výsledok'!N36,body!$B$1:$U$53,20),0)</f>
        <v>5</v>
      </c>
      <c r="O43" s="5"/>
      <c r="P43" s="5">
        <f t="shared" si="12"/>
        <v>5</v>
      </c>
      <c r="Q43" s="140">
        <f t="shared" si="13"/>
        <v>250</v>
      </c>
      <c r="R43" s="95" t="s">
        <v>95</v>
      </c>
      <c r="S43" s="35" t="s">
        <v>96</v>
      </c>
      <c r="T43" s="95" t="s">
        <v>97</v>
      </c>
      <c r="U43" s="46"/>
      <c r="V43" s="46"/>
    </row>
    <row r="44" spans="2:26" x14ac:dyDescent="0.25">
      <c r="B44" s="133">
        <f>'zapíš výsledok'!B37</f>
        <v>34</v>
      </c>
      <c r="C44" s="15" t="str">
        <f>'zapíš výsledok'!C37</f>
        <v>ADAMOV Šimon</v>
      </c>
      <c r="D44" s="5" t="str">
        <f>'zapíš výsledok'!D37</f>
        <v xml:space="preserve">Tatran Hybe </v>
      </c>
      <c r="E44" s="5">
        <f>'zapíš výsledok'!E37</f>
        <v>0</v>
      </c>
      <c r="F44" s="5" t="str">
        <f>'zapíš výsledok'!F37</f>
        <v>Podbrezová</v>
      </c>
      <c r="G44" s="5">
        <f>IFERROR(VLOOKUP('zapíš výsledok'!G37,body!$B$1:$U$53,4),0)</f>
        <v>0</v>
      </c>
      <c r="H44" s="5">
        <f>IFERROR(VLOOKUP('zapíš výsledok'!H37,body!$B$1:$U$53,6),0)</f>
        <v>0</v>
      </c>
      <c r="I44" s="5">
        <f>IFERROR(VLOOKUP('zapíš výsledok'!K37,body!$B$1:$U$53,8),0)</f>
        <v>0</v>
      </c>
      <c r="J44" s="5">
        <f>IFERROR(VLOOKUP('zapíš výsledok'!L37,body!$B$1:$U$53,10),0)</f>
        <v>0</v>
      </c>
      <c r="K44" s="5">
        <f>IFERROR(VLOOKUP('zapíš výsledok'!J37,body!$B$1:$U$53,14),0)</f>
        <v>0</v>
      </c>
      <c r="L44" s="5">
        <f>IFERROR(VLOOKUP('zapíš výsledok'!O37,body!$B$1:$U$53,16),0)</f>
        <v>0</v>
      </c>
      <c r="M44" s="5">
        <f>IFERROR(VLOOKUP('zapíš výsledok'!M37,body!$B$1:$U$53,18),0)</f>
        <v>20</v>
      </c>
      <c r="N44" s="5">
        <f>IFERROR(VLOOKUP('zapíš výsledok'!N37,body!$B$1:$U$53,20),0)</f>
        <v>7</v>
      </c>
      <c r="O44" s="5"/>
      <c r="P44" s="5">
        <f t="shared" si="12"/>
        <v>20</v>
      </c>
      <c r="Q44" s="140">
        <f t="shared" si="13"/>
        <v>390.07253886010358</v>
      </c>
      <c r="R44" s="107">
        <f>SUM(Q36:Q45)</f>
        <v>4962.7834196891199</v>
      </c>
      <c r="S44" s="113">
        <f>ROWS(Q36:Q45)</f>
        <v>10</v>
      </c>
      <c r="T44" s="107">
        <f>R44/2</f>
        <v>2481.39170984456</v>
      </c>
      <c r="U44" s="46"/>
      <c r="V44" s="46"/>
    </row>
    <row r="45" spans="2:26" ht="15.75" thickBot="1" x14ac:dyDescent="0.3">
      <c r="B45" s="134">
        <f>'zapíš výsledok'!B38</f>
        <v>35</v>
      </c>
      <c r="C45" s="127" t="str">
        <f>'zapíš výsledok'!C38</f>
        <v xml:space="preserve">BERAXOVÁ Ema </v>
      </c>
      <c r="D45" s="109" t="str">
        <f>'zapíš výsledok'!D38</f>
        <v xml:space="preserve">SKZP </v>
      </c>
      <c r="E45" s="109">
        <f>'zapíš výsledok'!E38</f>
        <v>0</v>
      </c>
      <c r="F45" s="109" t="str">
        <f>'zapíš výsledok'!F38</f>
        <v>Podbrezová</v>
      </c>
      <c r="G45" s="109">
        <f>IFERROR(VLOOKUP('zapíš výsledok'!G38,body!$B$1:$U$53,4),0)</f>
        <v>0</v>
      </c>
      <c r="H45" s="109">
        <f>IFERROR(VLOOKUP('zapíš výsledok'!H38,body!$B$1:$U$53,6),0)</f>
        <v>0</v>
      </c>
      <c r="I45" s="109">
        <f>IFERROR(VLOOKUP('zapíš výsledok'!K38,body!$B$1:$U$53,8),0)</f>
        <v>0</v>
      </c>
      <c r="J45" s="109">
        <f>IFERROR(VLOOKUP('zapíš výsledok'!L38,body!$B$1:$U$53,10),0)</f>
        <v>0</v>
      </c>
      <c r="K45" s="109">
        <f>IFERROR(VLOOKUP('zapíš výsledok'!J38,body!$B$1:$U$53,14),0)</f>
        <v>0</v>
      </c>
      <c r="L45" s="109">
        <f>IFERROR(VLOOKUP('zapíš výsledok'!O38,body!$B$1:$U$53,16),0)</f>
        <v>0</v>
      </c>
      <c r="M45" s="109">
        <f>IFERROR(VLOOKUP('zapíš výsledok'!M38,body!$B$1:$U$53,18),0)</f>
        <v>16</v>
      </c>
      <c r="N45" s="109">
        <f>IFERROR(VLOOKUP('zapíš výsledok'!N38,body!$B$1:$U$53,20),0)</f>
        <v>16</v>
      </c>
      <c r="O45" s="109"/>
      <c r="P45" s="109">
        <f t="shared" si="12"/>
        <v>16</v>
      </c>
      <c r="Q45" s="137">
        <f t="shared" si="13"/>
        <v>312.05803108808288</v>
      </c>
      <c r="R45" s="122"/>
      <c r="S45" s="111"/>
      <c r="T45" s="123"/>
      <c r="U45" s="46"/>
      <c r="V45" s="46"/>
    </row>
    <row r="46" spans="2:26" x14ac:dyDescent="0.25">
      <c r="B46" s="130">
        <f>'zapíš výsledok'!B39</f>
        <v>36</v>
      </c>
      <c r="C46" s="131" t="str">
        <f>'zapíš výsledok'!C39</f>
        <v xml:space="preserve">BORGUĽA Jakub </v>
      </c>
      <c r="D46" s="108" t="str">
        <f>'zapíš výsledok'!D39</f>
        <v xml:space="preserve">FANTEAMBB </v>
      </c>
      <c r="E46" s="108">
        <f>'zapíš výsledok'!E39</f>
        <v>0</v>
      </c>
      <c r="F46" s="108" t="str">
        <f>'zapíš výsledok'!F39</f>
        <v>FAN</v>
      </c>
      <c r="G46" s="108">
        <f>IFERROR(VLOOKUP('zapíš výsledok'!G39,body!$B$1:$U$53,4),0)</f>
        <v>100</v>
      </c>
      <c r="H46" s="108">
        <f>IFERROR(VLOOKUP('zapíš výsledok'!H39,body!$B$1:$U$53,6),0)</f>
        <v>0</v>
      </c>
      <c r="I46" s="108">
        <f>IFERROR(VLOOKUP('zapíš výsledok'!K39,body!$B$1:$U$53,8),0)</f>
        <v>0</v>
      </c>
      <c r="J46" s="108">
        <f>IFERROR(VLOOKUP('zapíš výsledok'!L39,body!$B$1:$U$53,10),0)</f>
        <v>0</v>
      </c>
      <c r="K46" s="108">
        <f>IFERROR(VLOOKUP('zapíš výsledok'!J39,body!$B$1:$U$53,14),0)</f>
        <v>0</v>
      </c>
      <c r="L46" s="108">
        <f>IFERROR(VLOOKUP('zapíš výsledok'!O39,body!$B$1:$U$53,16),0)</f>
        <v>0</v>
      </c>
      <c r="M46" s="108">
        <f>IFERROR(VLOOKUP('zapíš výsledok'!M39,body!$B$1:$U$53,18),0)</f>
        <v>0</v>
      </c>
      <c r="N46" s="108">
        <f>IFERROR(VLOOKUP('zapíš výsledok'!N39,body!$B$1:$U$53,20),0)</f>
        <v>0</v>
      </c>
      <c r="O46" s="108"/>
      <c r="P46" s="108">
        <f t="shared" si="12"/>
        <v>100</v>
      </c>
      <c r="Q46" s="138">
        <f t="shared" si="13"/>
        <v>1950.3626943005181</v>
      </c>
      <c r="U46" s="105"/>
      <c r="V46" s="46"/>
    </row>
    <row r="47" spans="2:26" x14ac:dyDescent="0.25">
      <c r="B47" s="133">
        <f>'zapíš výsledok'!B40</f>
        <v>37</v>
      </c>
      <c r="C47" s="15" t="str">
        <f>'zapíš výsledok'!C40</f>
        <v xml:space="preserve">TOTHOVÁ Rebeka </v>
      </c>
      <c r="D47" s="5" t="str">
        <f>'zapíš výsledok'!D40</f>
        <v xml:space="preserve">FANTEAMBB </v>
      </c>
      <c r="E47" s="5">
        <f>'zapíš výsledok'!E40</f>
        <v>0</v>
      </c>
      <c r="F47" s="5" t="str">
        <f>'zapíš výsledok'!F40</f>
        <v>FAN</v>
      </c>
      <c r="G47" s="5">
        <f>IFERROR(VLOOKUP('zapíš výsledok'!G40,body!$B$1:$U$53,4),0)</f>
        <v>0</v>
      </c>
      <c r="H47" s="5">
        <f>IFERROR(VLOOKUP('zapíš výsledok'!H40,body!$B$1:$U$53,6),0)</f>
        <v>0</v>
      </c>
      <c r="I47" s="5">
        <f>IFERROR(VLOOKUP('zapíš výsledok'!K40,body!$B$1:$U$53,8),0)</f>
        <v>0</v>
      </c>
      <c r="J47" s="5">
        <f>IFERROR(VLOOKUP('zapíš výsledok'!L40,body!$B$1:$U$53,10),0)</f>
        <v>0</v>
      </c>
      <c r="K47" s="5">
        <f>IFERROR(VLOOKUP('zapíš výsledok'!J40,body!$B$1:$U$53,14),0)</f>
        <v>0</v>
      </c>
      <c r="L47" s="5">
        <f>IFERROR(VLOOKUP('zapíš výsledok'!O40,body!$B$1:$U$53,16),0)</f>
        <v>0</v>
      </c>
      <c r="M47" s="5">
        <f>IFERROR(VLOOKUP('zapíš výsledok'!M40,body!$B$1:$U$53,18),0)</f>
        <v>10</v>
      </c>
      <c r="N47" s="5">
        <f>IFERROR(VLOOKUP('zapíš výsledok'!N40,body!$B$1:$U$53,20),0)</f>
        <v>18</v>
      </c>
      <c r="O47" s="5"/>
      <c r="P47" s="5">
        <f t="shared" si="12"/>
        <v>18</v>
      </c>
      <c r="Q47" s="136">
        <f t="shared" si="13"/>
        <v>351.06528497409323</v>
      </c>
    </row>
    <row r="48" spans="2:26" x14ac:dyDescent="0.25">
      <c r="B48" s="133">
        <f>'zapíš výsledok'!B41</f>
        <v>38</v>
      </c>
      <c r="C48" s="15" t="str">
        <f>'zapíš výsledok'!C41</f>
        <v xml:space="preserve">MESZÁROŠOVÁ Lea </v>
      </c>
      <c r="D48" s="5" t="str">
        <f>'zapíš výsledok'!D41</f>
        <v xml:space="preserve">FANTEAMBB </v>
      </c>
      <c r="E48" s="5">
        <f>'zapíš výsledok'!E41</f>
        <v>0</v>
      </c>
      <c r="F48" s="5" t="str">
        <f>'zapíš výsledok'!F41</f>
        <v>FAN</v>
      </c>
      <c r="G48" s="5">
        <f>IFERROR(VLOOKUP('zapíš výsledok'!G41,body!$B$1:$U$53,4),0)</f>
        <v>0</v>
      </c>
      <c r="H48" s="5">
        <f>IFERROR(VLOOKUP('zapíš výsledok'!H41,body!$B$1:$U$53,6),0)</f>
        <v>0</v>
      </c>
      <c r="I48" s="5">
        <f>IFERROR(VLOOKUP('zapíš výsledok'!K41,body!$B$1:$U$53,8),0)</f>
        <v>0</v>
      </c>
      <c r="J48" s="5">
        <f>IFERROR(VLOOKUP('zapíš výsledok'!L41,body!$B$1:$U$53,10),0)</f>
        <v>0</v>
      </c>
      <c r="K48" s="5">
        <f>IFERROR(VLOOKUP('zapíš výsledok'!J41,body!$B$1:$U$53,14),0)</f>
        <v>0</v>
      </c>
      <c r="L48" s="5">
        <f>IFERROR(VLOOKUP('zapíš výsledok'!O41,body!$B$1:$U$53,16),0)</f>
        <v>0</v>
      </c>
      <c r="M48" s="5">
        <f>IFERROR(VLOOKUP('zapíš výsledok'!M41,body!$B$1:$U$53,18),0)</f>
        <v>20</v>
      </c>
      <c r="N48" s="5">
        <f>IFERROR(VLOOKUP('zapíš výsledok'!N41,body!$B$1:$U$53,20),0)</f>
        <v>20</v>
      </c>
      <c r="O48" s="5"/>
      <c r="P48" s="5">
        <f t="shared" si="12"/>
        <v>20</v>
      </c>
      <c r="Q48" s="136">
        <f t="shared" si="13"/>
        <v>390.07253886010358</v>
      </c>
      <c r="R48" s="95"/>
      <c r="S48" s="46"/>
      <c r="T48" s="96"/>
      <c r="U48" s="46"/>
      <c r="V48" s="46"/>
    </row>
    <row r="49" spans="2:24" x14ac:dyDescent="0.25">
      <c r="B49" s="133">
        <f>'zapíš výsledok'!B42</f>
        <v>39</v>
      </c>
      <c r="C49" s="15" t="str">
        <f>'zapíš výsledok'!C42</f>
        <v xml:space="preserve">ZVAROVÁ Ema </v>
      </c>
      <c r="D49" s="5" t="str">
        <f>'zapíš výsledok'!D42</f>
        <v xml:space="preserve">FANTEAMBB </v>
      </c>
      <c r="E49" s="5">
        <f>'zapíš výsledok'!E42</f>
        <v>0</v>
      </c>
      <c r="F49" s="5" t="str">
        <f>'zapíš výsledok'!F42</f>
        <v>FAN</v>
      </c>
      <c r="G49" s="5">
        <f>IFERROR(VLOOKUP('zapíš výsledok'!G42,body!$B$1:$U$53,4),0)</f>
        <v>0</v>
      </c>
      <c r="H49" s="5">
        <f>IFERROR(VLOOKUP('zapíš výsledok'!H42,body!$B$1:$U$53,6),0)</f>
        <v>0</v>
      </c>
      <c r="I49" s="5">
        <f>IFERROR(VLOOKUP('zapíš výsledok'!K42,body!$B$1:$U$53,8),0)</f>
        <v>0</v>
      </c>
      <c r="J49" s="5">
        <f>IFERROR(VLOOKUP('zapíš výsledok'!L42,body!$B$1:$U$53,10),0)</f>
        <v>0</v>
      </c>
      <c r="K49" s="5">
        <f>IFERROR(VLOOKUP('zapíš výsledok'!J42,body!$B$1:$U$53,14),0)</f>
        <v>0</v>
      </c>
      <c r="L49" s="5">
        <f>IFERROR(VLOOKUP('zapíš výsledok'!O42,body!$B$1:$U$53,16),0)</f>
        <v>0</v>
      </c>
      <c r="M49" s="5">
        <f>IFERROR(VLOOKUP('zapíš výsledok'!M42,body!$B$1:$U$53,18),0)</f>
        <v>20</v>
      </c>
      <c r="N49" s="5">
        <f>IFERROR(VLOOKUP('zapíš výsledok'!N42,body!$B$1:$U$53,20),0)</f>
        <v>5</v>
      </c>
      <c r="O49" s="5"/>
      <c r="P49" s="5">
        <f t="shared" si="12"/>
        <v>20</v>
      </c>
      <c r="Q49" s="136">
        <f t="shared" si="13"/>
        <v>390.07253886010358</v>
      </c>
      <c r="R49" s="95"/>
      <c r="S49" s="46"/>
      <c r="T49" s="96"/>
      <c r="U49" s="46"/>
      <c r="V49" s="46"/>
    </row>
    <row r="50" spans="2:24" x14ac:dyDescent="0.25">
      <c r="B50" s="133">
        <f>'zapíš výsledok'!B43</f>
        <v>40</v>
      </c>
      <c r="C50" s="15" t="str">
        <f>'zapíš výsledok'!C43</f>
        <v xml:space="preserve">LEŠTÁKOVÁ Lucia </v>
      </c>
      <c r="D50" s="5" t="str">
        <f>'zapíš výsledok'!D43</f>
        <v xml:space="preserve">FANTEAMBB </v>
      </c>
      <c r="E50" s="5">
        <f>'zapíš výsledok'!E43</f>
        <v>0</v>
      </c>
      <c r="F50" s="5" t="str">
        <f>'zapíš výsledok'!F43</f>
        <v>FAN</v>
      </c>
      <c r="G50" s="5">
        <f>IFERROR(VLOOKUP('zapíš výsledok'!G43,body!$B$1:$U$53,4),0)</f>
        <v>0</v>
      </c>
      <c r="H50" s="5">
        <f>IFERROR(VLOOKUP('zapíš výsledok'!H43,body!$B$1:$U$53,6),0)</f>
        <v>0</v>
      </c>
      <c r="I50" s="5">
        <f>IFERROR(VLOOKUP('zapíš výsledok'!K43,body!$B$1:$U$53,8),0)</f>
        <v>0</v>
      </c>
      <c r="J50" s="5">
        <f>IFERROR(VLOOKUP('zapíš výsledok'!L43,body!$B$1:$U$53,10),0)</f>
        <v>0</v>
      </c>
      <c r="K50" s="5">
        <f>IFERROR(VLOOKUP('zapíš výsledok'!J43,body!$B$1:$U$53,14),0)</f>
        <v>0</v>
      </c>
      <c r="L50" s="5">
        <f>IFERROR(VLOOKUP('zapíš výsledok'!O43,body!$B$1:$U$53,16),0)</f>
        <v>0</v>
      </c>
      <c r="M50" s="5">
        <f>IFERROR(VLOOKUP('zapíš výsledok'!M43,body!$B$1:$U$53,18),0)</f>
        <v>10</v>
      </c>
      <c r="N50" s="5">
        <f>IFERROR(VLOOKUP('zapíš výsledok'!N43,body!$B$1:$U$53,20),0)</f>
        <v>7</v>
      </c>
      <c r="O50" s="5"/>
      <c r="P50" s="5">
        <f t="shared" si="12"/>
        <v>10</v>
      </c>
      <c r="Q50" s="136">
        <f t="shared" si="13"/>
        <v>250</v>
      </c>
      <c r="R50" s="95"/>
      <c r="S50" s="46"/>
      <c r="T50" s="96"/>
      <c r="U50" s="46"/>
      <c r="V50" s="46"/>
    </row>
    <row r="51" spans="2:24" x14ac:dyDescent="0.25">
      <c r="B51" s="133">
        <f>'zapíš výsledok'!B44</f>
        <v>41</v>
      </c>
      <c r="C51" s="15" t="str">
        <f>'zapíš výsledok'!C44</f>
        <v xml:space="preserve">GREGOR Matej </v>
      </c>
      <c r="D51" s="5" t="str">
        <f>'zapíš výsledok'!D44</f>
        <v xml:space="preserve">FANTEAMBB </v>
      </c>
      <c r="E51" s="5">
        <f>'zapíš výsledok'!E44</f>
        <v>0</v>
      </c>
      <c r="F51" s="5" t="str">
        <f>'zapíš výsledok'!F44</f>
        <v>FAN</v>
      </c>
      <c r="G51" s="5">
        <f>IFERROR(VLOOKUP('zapíš výsledok'!G44,body!$B$1:$U$53,4),0)</f>
        <v>0</v>
      </c>
      <c r="H51" s="5">
        <f>IFERROR(VLOOKUP('zapíš výsledok'!H44,body!$B$1:$U$53,6),0)</f>
        <v>0</v>
      </c>
      <c r="I51" s="5">
        <f>IFERROR(VLOOKUP('zapíš výsledok'!K44,body!$B$1:$U$53,8),0)</f>
        <v>0</v>
      </c>
      <c r="J51" s="5">
        <f>IFERROR(VLOOKUP('zapíš výsledok'!L44,body!$B$1:$U$53,10),0)</f>
        <v>0</v>
      </c>
      <c r="K51" s="5">
        <f>IFERROR(VLOOKUP('zapíš výsledok'!J44,body!$B$1:$U$53,14),0)</f>
        <v>0</v>
      </c>
      <c r="L51" s="5">
        <f>IFERROR(VLOOKUP('zapíš výsledok'!O44,body!$B$1:$U$53,16),0)</f>
        <v>0</v>
      </c>
      <c r="M51" s="5">
        <f>IFERROR(VLOOKUP('zapíš výsledok'!M44,body!$B$1:$U$53,18),0)</f>
        <v>18</v>
      </c>
      <c r="N51" s="5">
        <f>IFERROR(VLOOKUP('zapíš výsledok'!N44,body!$B$1:$U$53,20),0)</f>
        <v>16</v>
      </c>
      <c r="O51" s="5"/>
      <c r="P51" s="5">
        <f t="shared" si="12"/>
        <v>18</v>
      </c>
      <c r="Q51" s="136">
        <f t="shared" si="13"/>
        <v>351.06528497409323</v>
      </c>
      <c r="R51" s="95"/>
      <c r="S51" s="46"/>
      <c r="T51" s="96"/>
      <c r="U51" s="46"/>
      <c r="V51" s="46"/>
    </row>
    <row r="52" spans="2:24" x14ac:dyDescent="0.25">
      <c r="B52" s="133">
        <f>'zapíš výsledok'!B45</f>
        <v>42</v>
      </c>
      <c r="C52" s="15" t="str">
        <f>'zapíš výsledok'!C45</f>
        <v xml:space="preserve">PATRÁŠOVÁ Dominika </v>
      </c>
      <c r="D52" s="5" t="str">
        <f>'zapíš výsledok'!D45</f>
        <v xml:space="preserve">FANTEAMBB </v>
      </c>
      <c r="E52" s="5">
        <f>'zapíš výsledok'!E45</f>
        <v>0</v>
      </c>
      <c r="F52" s="5" t="str">
        <f>'zapíš výsledok'!F45</f>
        <v>FAN</v>
      </c>
      <c r="G52" s="5">
        <f>IFERROR(VLOOKUP('zapíš výsledok'!G45,body!$B$1:$U$53,4),0)</f>
        <v>0</v>
      </c>
      <c r="H52" s="5">
        <f>IFERROR(VLOOKUP('zapíš výsledok'!H45,body!$B$1:$U$53,6),0)</f>
        <v>0</v>
      </c>
      <c r="I52" s="5">
        <f>IFERROR(VLOOKUP('zapíš výsledok'!K45,body!$B$1:$U$53,8),0)</f>
        <v>0</v>
      </c>
      <c r="J52" s="5">
        <f>IFERROR(VLOOKUP('zapíš výsledok'!L45,body!$B$1:$U$53,10),0)</f>
        <v>0</v>
      </c>
      <c r="K52" s="5">
        <f>IFERROR(VLOOKUP('zapíš výsledok'!J45,body!$B$1:$U$53,14),0)</f>
        <v>0</v>
      </c>
      <c r="L52" s="5">
        <f>IFERROR(VLOOKUP('zapíš výsledok'!O45,body!$B$1:$U$53,16),0)</f>
        <v>0</v>
      </c>
      <c r="M52" s="5">
        <f>IFERROR(VLOOKUP('zapíš výsledok'!M45,body!$B$1:$U$53,18),0)</f>
        <v>16</v>
      </c>
      <c r="N52" s="5">
        <f>IFERROR(VLOOKUP('zapíš výsledok'!N45,body!$B$1:$U$53,20),0)</f>
        <v>16</v>
      </c>
      <c r="O52" s="5"/>
      <c r="P52" s="5">
        <f t="shared" si="12"/>
        <v>16</v>
      </c>
      <c r="Q52" s="136">
        <f t="shared" si="13"/>
        <v>312.05803108808288</v>
      </c>
      <c r="R52" s="95"/>
      <c r="S52" s="46"/>
      <c r="T52" s="96"/>
      <c r="U52" s="46"/>
      <c r="V52" s="46"/>
    </row>
    <row r="53" spans="2:24" x14ac:dyDescent="0.25">
      <c r="B53" s="133">
        <f>'zapíš výsledok'!B46</f>
        <v>43</v>
      </c>
      <c r="C53" s="15" t="str">
        <f>'zapíš výsledok'!C46</f>
        <v>DONOVALOVÁ Anna</v>
      </c>
      <c r="D53" s="5" t="str">
        <f>'zapíš výsledok'!D46</f>
        <v xml:space="preserve">FANTEAMBB </v>
      </c>
      <c r="E53" s="5">
        <f>'zapíš výsledok'!E46</f>
        <v>0</v>
      </c>
      <c r="F53" s="5" t="str">
        <f>'zapíš výsledok'!F46</f>
        <v>FAN</v>
      </c>
      <c r="G53" s="5">
        <f>IFERROR(VLOOKUP('zapíš výsledok'!G46,body!$B$1:$U$53,4),0)</f>
        <v>0</v>
      </c>
      <c r="H53" s="5">
        <f>IFERROR(VLOOKUP('zapíš výsledok'!H46,body!$B$1:$U$53,6),0)</f>
        <v>0</v>
      </c>
      <c r="I53" s="5">
        <f>IFERROR(VLOOKUP('zapíš výsledok'!K46,body!$B$1:$U$53,8),0)</f>
        <v>0</v>
      </c>
      <c r="J53" s="5">
        <f>IFERROR(VLOOKUP('zapíš výsledok'!L46,body!$B$1:$U$53,10),0)</f>
        <v>0</v>
      </c>
      <c r="K53" s="5">
        <f>IFERROR(VLOOKUP('zapíš výsledok'!J46,body!$B$1:$U$53,14),0)</f>
        <v>0</v>
      </c>
      <c r="L53" s="5">
        <f>IFERROR(VLOOKUP('zapíš výsledok'!O46,body!$B$1:$U$53,16),0)</f>
        <v>0</v>
      </c>
      <c r="M53" s="5">
        <f>IFERROR(VLOOKUP('zapíš výsledok'!M46,body!$B$1:$U$53,18),0)</f>
        <v>0</v>
      </c>
      <c r="N53" s="5">
        <f>IFERROR(VLOOKUP('zapíš výsledok'!N46,body!$B$1:$U$53,20),0)</f>
        <v>5</v>
      </c>
      <c r="O53" s="5"/>
      <c r="P53" s="5">
        <f t="shared" si="12"/>
        <v>5</v>
      </c>
      <c r="Q53" s="136">
        <f t="shared" si="13"/>
        <v>250</v>
      </c>
      <c r="U53" s="46"/>
      <c r="V53" s="46"/>
    </row>
    <row r="54" spans="2:24" x14ac:dyDescent="0.25">
      <c r="B54" s="133">
        <f>'zapíš výsledok'!B47</f>
        <v>44</v>
      </c>
      <c r="C54" s="15" t="str">
        <f>'zapíš výsledok'!C47</f>
        <v>SVRČINA Samuel</v>
      </c>
      <c r="D54" s="5" t="str">
        <f>'zapíš výsledok'!D47</f>
        <v xml:space="preserve">FANTEAMBB </v>
      </c>
      <c r="E54" s="5">
        <f>'zapíš výsledok'!E47</f>
        <v>0</v>
      </c>
      <c r="F54" s="5" t="str">
        <f>'zapíš výsledok'!F47</f>
        <v>FAN</v>
      </c>
      <c r="G54" s="5">
        <f>IFERROR(VLOOKUP('zapíš výsledok'!G47,body!$B$1:$U$53,4),0)</f>
        <v>0</v>
      </c>
      <c r="H54" s="5">
        <f>IFERROR(VLOOKUP('zapíš výsledok'!H47,body!$B$1:$U$53,6),0)</f>
        <v>0</v>
      </c>
      <c r="I54" s="5">
        <f>IFERROR(VLOOKUP('zapíš výsledok'!K47,body!$B$1:$U$53,8),0)</f>
        <v>0</v>
      </c>
      <c r="J54" s="5">
        <f>IFERROR(VLOOKUP('zapíš výsledok'!L47,body!$B$1:$U$53,10),0)</f>
        <v>0</v>
      </c>
      <c r="K54" s="5">
        <f>IFERROR(VLOOKUP('zapíš výsledok'!J47,body!$B$1:$U$53,14),0)</f>
        <v>0</v>
      </c>
      <c r="L54" s="5">
        <f>IFERROR(VLOOKUP('zapíš výsledok'!O47,body!$B$1:$U$53,16),0)</f>
        <v>0</v>
      </c>
      <c r="M54" s="5">
        <f>IFERROR(VLOOKUP('zapíš výsledok'!M47,body!$B$1:$U$53,18),0)</f>
        <v>10</v>
      </c>
      <c r="N54" s="5">
        <f>IFERROR(VLOOKUP('zapíš výsledok'!N47,body!$B$1:$U$53,20),0)</f>
        <v>7</v>
      </c>
      <c r="O54" s="5"/>
      <c r="P54" s="5">
        <f t="shared" si="12"/>
        <v>10</v>
      </c>
      <c r="Q54" s="136">
        <f t="shared" si="13"/>
        <v>250</v>
      </c>
      <c r="R54" t="s">
        <v>95</v>
      </c>
      <c r="S54" s="9" t="s">
        <v>96</v>
      </c>
      <c r="T54" s="9" t="s">
        <v>97</v>
      </c>
      <c r="U54" s="46"/>
      <c r="V54" s="46"/>
    </row>
    <row r="55" spans="2:24" x14ac:dyDescent="0.25">
      <c r="B55" s="133">
        <f>'zapíš výsledok'!B48</f>
        <v>45</v>
      </c>
      <c r="C55" s="15" t="str">
        <f>'zapíš výsledok'!C48</f>
        <v xml:space="preserve">GAJDOŠOVCI Oliver </v>
      </c>
      <c r="D55" s="5" t="str">
        <f>'zapíš výsledok'!D48</f>
        <v xml:space="preserve">BIAMANIA </v>
      </c>
      <c r="E55" s="5">
        <f>'zapíš výsledok'!E48</f>
        <v>0</v>
      </c>
      <c r="F55" s="5" t="str">
        <f>'zapíš výsledok'!F48</f>
        <v>FAN</v>
      </c>
      <c r="G55" s="5">
        <f>IFERROR(VLOOKUP('zapíš výsledok'!G48,body!$B$1:$U$53,4),0)</f>
        <v>0</v>
      </c>
      <c r="H55" s="5">
        <f>IFERROR(VLOOKUP('zapíš výsledok'!H48,body!$B$1:$U$53,6),0)</f>
        <v>0</v>
      </c>
      <c r="I55" s="5">
        <f>IFERROR(VLOOKUP('zapíš výsledok'!K48,body!$B$1:$U$53,8),0)</f>
        <v>0</v>
      </c>
      <c r="J55" s="5">
        <f>IFERROR(VLOOKUP('zapíš výsledok'!L48,body!$B$1:$U$53,10),0)</f>
        <v>0</v>
      </c>
      <c r="K55" s="5">
        <f>IFERROR(VLOOKUP('zapíš výsledok'!J48,body!$B$1:$U$53,14),0)</f>
        <v>0</v>
      </c>
      <c r="L55" s="5">
        <f>IFERROR(VLOOKUP('zapíš výsledok'!O48,body!$B$1:$U$53,16),0)</f>
        <v>0</v>
      </c>
      <c r="M55" s="5">
        <f>IFERROR(VLOOKUP('zapíš výsledok'!M48,body!$B$1:$U$53,18),0)</f>
        <v>16</v>
      </c>
      <c r="N55" s="5">
        <f>IFERROR(VLOOKUP('zapíš výsledok'!N48,body!$B$1:$U$53,20),0)</f>
        <v>10</v>
      </c>
      <c r="O55" s="5"/>
      <c r="P55" s="5">
        <f t="shared" si="12"/>
        <v>16</v>
      </c>
      <c r="Q55" s="136">
        <f t="shared" si="13"/>
        <v>312.05803108808288</v>
      </c>
      <c r="R55" s="107">
        <f>SUM(Q46:Q56)</f>
        <v>5118.8124352331615</v>
      </c>
      <c r="S55" s="113">
        <f>ROWS(Q46:Q56)</f>
        <v>11</v>
      </c>
      <c r="T55" s="107">
        <f>R55/2</f>
        <v>2559.4062176165808</v>
      </c>
      <c r="U55" s="46"/>
      <c r="V55" s="46"/>
    </row>
    <row r="56" spans="2:24" ht="15.75" thickBot="1" x14ac:dyDescent="0.3">
      <c r="B56" s="134">
        <f>'zapíš výsledok'!B49</f>
        <v>46</v>
      </c>
      <c r="C56" s="127" t="str">
        <f>'zapíš výsledok'!C49</f>
        <v xml:space="preserve">ČERNÁK Adam </v>
      </c>
      <c r="D56" s="109" t="str">
        <f>'zapíš výsledok'!D49</f>
        <v xml:space="preserve">KBOSRBLIE </v>
      </c>
      <c r="E56" s="109">
        <f>'zapíš výsledok'!E49</f>
        <v>0</v>
      </c>
      <c r="F56" s="109" t="str">
        <f>'zapíš výsledok'!F49</f>
        <v>FAN</v>
      </c>
      <c r="G56" s="109">
        <f>IFERROR(VLOOKUP('zapíš výsledok'!G49,body!$B$1:$U$53,4),0)</f>
        <v>0</v>
      </c>
      <c r="H56" s="109">
        <f>IFERROR(VLOOKUP('zapíš výsledok'!H49,body!$B$1:$U$53,6),0)</f>
        <v>0</v>
      </c>
      <c r="I56" s="109">
        <f>IFERROR(VLOOKUP('zapíš výsledok'!K49,body!$B$1:$U$53,8),0)</f>
        <v>0</v>
      </c>
      <c r="J56" s="109">
        <f>IFERROR(VLOOKUP('zapíš výsledok'!L49,body!$B$1:$U$53,10),0)</f>
        <v>0</v>
      </c>
      <c r="K56" s="109">
        <f>IFERROR(VLOOKUP('zapíš výsledok'!J49,body!$B$1:$U$53,14),0)</f>
        <v>0</v>
      </c>
      <c r="L56" s="109">
        <f>IFERROR(VLOOKUP('zapíš výsledok'!O49,body!$B$1:$U$53,16),0)</f>
        <v>0</v>
      </c>
      <c r="M56" s="109">
        <f>IFERROR(VLOOKUP('zapíš výsledok'!M49,body!$B$1:$U$53,18),0)</f>
        <v>0</v>
      </c>
      <c r="N56" s="109">
        <f>IFERROR(VLOOKUP('zapíš výsledok'!N49,body!$B$1:$U$53,20),0)</f>
        <v>16</v>
      </c>
      <c r="O56" s="109"/>
      <c r="P56" s="109">
        <f t="shared" ref="P56" si="14">MAX(G56:N56)</f>
        <v>16</v>
      </c>
      <c r="Q56" s="137">
        <f t="shared" si="13"/>
        <v>312.05803108808288</v>
      </c>
      <c r="R56" s="95"/>
      <c r="S56" s="46"/>
      <c r="T56" s="96"/>
      <c r="U56" s="46"/>
      <c r="V56" s="46"/>
    </row>
    <row r="57" spans="2:24" ht="15.75" thickBot="1" x14ac:dyDescent="0.3">
      <c r="P57" s="124">
        <f>SUM(P11:P56)</f>
        <v>965</v>
      </c>
      <c r="Q57" s="129">
        <f>SUM(Q11:Q56)</f>
        <v>20000.068393782381</v>
      </c>
      <c r="R57" s="97">
        <f>SUM(R11:R56)</f>
        <v>20000.068393782385</v>
      </c>
      <c r="S57" s="98">
        <f>S22+S34+S44+S55</f>
        <v>46</v>
      </c>
      <c r="T57" s="114">
        <f>SUM(T11:T56)</f>
        <v>10000.034196891193</v>
      </c>
      <c r="U57" s="105"/>
      <c r="V57" s="35"/>
      <c r="W57" s="53"/>
      <c r="X57" s="53"/>
    </row>
    <row r="58" spans="2:24" x14ac:dyDescent="0.25">
      <c r="T58" s="115"/>
      <c r="U58" s="105"/>
    </row>
    <row r="59" spans="2:24" x14ac:dyDescent="0.25">
      <c r="C59" s="24"/>
    </row>
  </sheetData>
  <mergeCells count="46">
    <mergeCell ref="V18:W18"/>
    <mergeCell ref="U19:U21"/>
    <mergeCell ref="V19:W19"/>
    <mergeCell ref="V20:W20"/>
    <mergeCell ref="V21:W21"/>
    <mergeCell ref="AB14:AB15"/>
    <mergeCell ref="AC14:AC15"/>
    <mergeCell ref="U16:U17"/>
    <mergeCell ref="V16:W16"/>
    <mergeCell ref="V17:W17"/>
    <mergeCell ref="T13:U14"/>
    <mergeCell ref="V13:W13"/>
    <mergeCell ref="X14:X15"/>
    <mergeCell ref="Y14:Y15"/>
    <mergeCell ref="Z14:AA14"/>
    <mergeCell ref="AC2:AC3"/>
    <mergeCell ref="AB2:AB3"/>
    <mergeCell ref="Y2:Y3"/>
    <mergeCell ref="V1:W1"/>
    <mergeCell ref="V4:W4"/>
    <mergeCell ref="X2:X3"/>
    <mergeCell ref="Z2:AA2"/>
    <mergeCell ref="T1:U2"/>
    <mergeCell ref="U7:U9"/>
    <mergeCell ref="T3:T9"/>
    <mergeCell ref="V5:W5"/>
    <mergeCell ref="V6:W6"/>
    <mergeCell ref="V7:W7"/>
    <mergeCell ref="V8:W8"/>
    <mergeCell ref="V9:W9"/>
    <mergeCell ref="Z10:AA10"/>
    <mergeCell ref="M5:N5"/>
    <mergeCell ref="M6:N6"/>
    <mergeCell ref="M7:N7"/>
    <mergeCell ref="M8:N8"/>
    <mergeCell ref="U4:U5"/>
    <mergeCell ref="M2:N2"/>
    <mergeCell ref="M3:N3"/>
    <mergeCell ref="M4:N4"/>
    <mergeCell ref="P7:Q7"/>
    <mergeCell ref="P8:Q8"/>
    <mergeCell ref="P2:Q2"/>
    <mergeCell ref="P3:Q3"/>
    <mergeCell ref="P4:Q4"/>
    <mergeCell ref="P5:Q5"/>
    <mergeCell ref="P6:Q6"/>
  </mergeCells>
  <pageMargins left="0.7" right="0.7" top="0.78740157499999996" bottom="0.78740157499999996" header="0.3" footer="0.3"/>
  <pageSetup paperSize="9" scale="3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body</vt:lpstr>
      <vt:lpstr>zapíš výsledok</vt:lpstr>
      <vt:lpstr>HODNOTENIE</vt:lpstr>
      <vt:lpstr>body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2023-06-05T10:07:02Z</dcterms:modified>
</cp:coreProperties>
</file>